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20" yWindow="-120" windowWidth="29040" windowHeight="15840"/>
  </bookViews>
  <sheets>
    <sheet name="Парковка c жетонами" sheetId="6" r:id="rId1"/>
    <sheet name="Парковка с учетом времени" sheetId="1" r:id="rId2"/>
    <sheet name="Шлагбаумы" sheetId="2" r:id="rId3"/>
    <sheet name="Платежный терминал" sheetId="3" r:id="rId4"/>
    <sheet name="Комплектации" sheetId="4" r:id="rId5"/>
  </sheets>
  <definedNames>
    <definedName name="_xlnm.Print_Area" localSheetId="2">Шлагбаумы!$A$1:$S$49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2" i="4" l="1"/>
  <c r="R38" i="2"/>
  <c r="R33" i="2"/>
  <c r="R20" i="2"/>
  <c r="R16" i="2"/>
  <c r="R13" i="2"/>
  <c r="R30" i="4"/>
  <c r="R54" i="4" l="1"/>
</calcChain>
</file>

<file path=xl/sharedStrings.xml><?xml version="1.0" encoding="utf-8"?>
<sst xmlns="http://schemas.openxmlformats.org/spreadsheetml/2006/main" count="349" uniqueCount="200">
  <si>
    <t>P800080</t>
  </si>
  <si>
    <t>P970058 00004</t>
  </si>
  <si>
    <t>Описание</t>
  </si>
  <si>
    <t>P800015</t>
  </si>
  <si>
    <t>Жетоны</t>
  </si>
  <si>
    <t>P800071RS</t>
  </si>
  <si>
    <t>Изображение</t>
  </si>
  <si>
    <t>тумба MOOVI30S</t>
  </si>
  <si>
    <t>N999507</t>
  </si>
  <si>
    <t>RS728023</t>
  </si>
  <si>
    <t>P120028 00001</t>
  </si>
  <si>
    <t>пластик. накладки PCA3</t>
  </si>
  <si>
    <t>P940078 00002</t>
  </si>
  <si>
    <t>RS728021</t>
  </si>
  <si>
    <t>RS728001</t>
  </si>
  <si>
    <t>Жетоноприемник ESPAS COIN 10</t>
  </si>
  <si>
    <t>Автономная стойка ВЪЕЗДА ESPAS20 I</t>
  </si>
  <si>
    <t>Автономная стойка ВЫЕЗДА ESPAS20 U</t>
  </si>
  <si>
    <t>GIOTTO A30 BT</t>
  </si>
  <si>
    <t>КОМПЛЕКТАЦИИ</t>
  </si>
  <si>
    <t>Тумба шлагбаума GIOTTO</t>
  </si>
  <si>
    <t>Крепление + кожух</t>
  </si>
  <si>
    <t>MOOVI 30S</t>
  </si>
  <si>
    <t>MAXIMA ULTRA</t>
  </si>
  <si>
    <t>322000/1-B</t>
  </si>
  <si>
    <t>323228-B</t>
  </si>
  <si>
    <t>322000/3-U</t>
  </si>
  <si>
    <t>323101-B</t>
  </si>
  <si>
    <t>323220-U</t>
  </si>
  <si>
    <t xml:space="preserve">Тумба  MAXIMA ULTRA 35 SM </t>
  </si>
  <si>
    <t>крепление+кожух</t>
  </si>
  <si>
    <t xml:space="preserve">MLB3 пружина синяя до 3,5 м </t>
  </si>
  <si>
    <t>ATM 30 стрела 3м</t>
  </si>
  <si>
    <t xml:space="preserve"> пластик. накладка ATM 30 </t>
  </si>
  <si>
    <t>P120058</t>
  </si>
  <si>
    <t>Зеленая пружина до 5 м</t>
  </si>
  <si>
    <t>P120036 00004</t>
  </si>
  <si>
    <t xml:space="preserve">ATM 50 стрела </t>
  </si>
  <si>
    <t>P120053 00002</t>
  </si>
  <si>
    <t xml:space="preserve"> пластик. накладка  ATM 50 </t>
  </si>
  <si>
    <t>Прямоугольная стрела 3,2 м.</t>
  </si>
  <si>
    <t>Прямоугольная стрела 4,6 м.</t>
  </si>
  <si>
    <t>Стрела 3м.</t>
  </si>
  <si>
    <t>Стрела 5м.</t>
  </si>
  <si>
    <t>Кол-во</t>
  </si>
  <si>
    <t>Артикул</t>
  </si>
  <si>
    <t>Стрела</t>
  </si>
  <si>
    <t>Модель/Характеристики</t>
  </si>
  <si>
    <t>Возможные дополнительные аксессуары к шлагбаумам смотрите в общем прайс-листе продукции BFT</t>
  </si>
  <si>
    <t>ПРИМЕР ИНТЕРФЕЙСА ПЛАТЕЖНОГО ТЕРМИНАЛА И СОДЕРЖАНИЕ ИНФОРМАЦИИ НА ВЪЕЗДНОМ БИЛЕТЕ</t>
  </si>
  <si>
    <t>L1 - Адрес/Название парковки</t>
  </si>
  <si>
    <t>L2 - Дата и время въезда</t>
  </si>
  <si>
    <r>
      <rPr>
        <b/>
        <sz val="11"/>
        <color theme="1"/>
        <rFont val="Calibri"/>
        <family val="2"/>
        <charset val="204"/>
        <scheme val="minor"/>
      </rPr>
      <t>скорость открытия 0.7 с- 3 с</t>
    </r>
    <r>
      <rPr>
        <sz val="11"/>
        <color theme="1"/>
        <rFont val="Calibri"/>
        <family val="2"/>
        <charset val="204"/>
        <scheme val="minor"/>
      </rPr>
      <t xml:space="preserve"> (время работы до замедления),  </t>
    </r>
    <r>
      <rPr>
        <b/>
        <sz val="11"/>
        <color theme="1"/>
        <rFont val="Calibri"/>
        <family val="2"/>
        <charset val="204"/>
        <scheme val="minor"/>
      </rPr>
      <t>до 20000 циклов в сутки,</t>
    </r>
    <r>
      <rPr>
        <sz val="11"/>
        <color theme="1"/>
        <rFont val="Calibri"/>
        <family val="2"/>
        <charset val="204"/>
        <scheme val="minor"/>
      </rPr>
      <t xml:space="preserve"> ресурс 5 млн. циклов, управление инвертором,  встроенный 2-х канальный приемник на 2048 пультов, стрела овальная, резиновые накладки.</t>
    </r>
  </si>
  <si>
    <r>
      <rPr>
        <b/>
        <sz val="11"/>
        <color theme="1"/>
        <rFont val="Calibri"/>
        <family val="2"/>
        <charset val="204"/>
        <scheme val="minor"/>
      </rPr>
      <t xml:space="preserve">скорость открытия  1.5 с, до 3000 циклов в сутки, </t>
    </r>
    <r>
      <rPr>
        <sz val="11"/>
        <color theme="1"/>
        <rFont val="Calibri"/>
        <family val="2"/>
        <charset val="204"/>
        <scheme val="minor"/>
      </rPr>
      <t xml:space="preserve"> с наклейками(6 шт), пластиковые накладки  сверху и снизу стрелы, двигатель 230В,</t>
    </r>
  </si>
  <si>
    <r>
      <rPr>
        <b/>
        <sz val="11"/>
        <color theme="1"/>
        <rFont val="Calibri"/>
        <family val="2"/>
        <charset val="204"/>
        <scheme val="minor"/>
      </rPr>
      <t xml:space="preserve">       скорость открытия  4 с,              до 3000 циклов в сутки, </t>
    </r>
    <r>
      <rPr>
        <sz val="11"/>
        <color theme="1"/>
        <rFont val="Calibri"/>
        <family val="2"/>
        <charset val="204"/>
        <scheme val="minor"/>
      </rPr>
      <t xml:space="preserve"> плавный пуск, ускорение/замедление, двигатель 24В, </t>
    </r>
  </si>
  <si>
    <t>Для фиксации тарифа парковки, бесплатного времени  и информации на билетах предполагаемого заказа нажмите кнопку ниже "Бланк заказа платежного терминала"</t>
  </si>
  <si>
    <t>L3-L9 - Рекомендованная информация для клиента о тарифе, экстренных номерах, условиях парковки и т.п.</t>
  </si>
  <si>
    <t>Жетоны для ESPAS COIN 10 (100 шт.)</t>
  </si>
  <si>
    <t>Программное обеспечение работает с pos-терминалами 4 банков:</t>
  </si>
  <si>
    <t>Предустановленное программное обеспечение конфигурируется до отгрузки по данным полученным от дилера в бланке заказа.</t>
  </si>
  <si>
    <t>RS800037</t>
  </si>
  <si>
    <t>Стойка информации с кнопкой</t>
  </si>
  <si>
    <t>RS8880001</t>
  </si>
  <si>
    <t>RS8880002</t>
  </si>
  <si>
    <t>Русифицированный 20х2  LCD- дисплей, сканер - внешнее безконтактное считывающее устройство 2D бар-кодов, магнитный детектор на 2 петли, картридер на 99 карт постоянных клиентов, кнопка SOS.
Подогреватель 60 ВТ 230 В.  IP23</t>
  </si>
  <si>
    <r>
      <t xml:space="preserve">Стойка парковочная с жетоноприемником, цвет серый. Возможен въезд и выезд через 1 шлагбаум. Возможные шлагбаумы -MOOVI, GIOTTO, MICHELANGELO.  </t>
    </r>
    <r>
      <rPr>
        <b/>
        <sz val="11"/>
        <color theme="1"/>
        <rFont val="Calibri"/>
        <family val="2"/>
        <charset val="204"/>
        <scheme val="minor"/>
      </rPr>
      <t>ЛУЧШАЯ ЦЕНА НА РЫНКЕ!</t>
    </r>
  </si>
  <si>
    <t>Стойка информации с  местом для светофора и табло размером 300 мм х 400 мм, высота стойки 1800мм. Кнопка ПУСК в комплекте.  Цвет, оранжевый.</t>
  </si>
  <si>
    <t>1 шт.</t>
  </si>
  <si>
    <t>RS940062 00004</t>
  </si>
  <si>
    <t>1 уп.</t>
  </si>
  <si>
    <t>MOOVI30, крепление + кожух, стрела 4,6м, пластик. накладки, фотоэл-ты,  монтажное основание</t>
  </si>
  <si>
    <t>Жетоны (100шт.)</t>
  </si>
  <si>
    <t xml:space="preserve">Описание </t>
  </si>
  <si>
    <t>Типовая конфигурация организации реверсивноно въезда/выезда на базе 1 шлагбаума и ESPAS 10 COIN</t>
  </si>
  <si>
    <t>Тумба GIOTTO30 BT A</t>
  </si>
  <si>
    <t>2 шт.</t>
  </si>
  <si>
    <t>Пластик накладки</t>
  </si>
  <si>
    <t>Платежный терминал только с безналичной оплатой</t>
  </si>
  <si>
    <t>Сигнальная лампа 230В без антенны</t>
  </si>
  <si>
    <t>RS8880003</t>
  </si>
  <si>
    <t>При расчете системы с двумя и более въездами и выездами необходимо прибавить дополнительные стойки въезда и выезда, шллагбаумы и дополнительные терминалы оплаты с различными видами оплаты.</t>
  </si>
  <si>
    <t>Указанные цены  - рекомендованные розничные в рублях с НДС.</t>
  </si>
  <si>
    <t>Розничная цена с НДС</t>
  </si>
  <si>
    <t>Розница с НДС</t>
  </si>
  <si>
    <t>Условия Гарантии:</t>
  </si>
  <si>
    <t>BFT обеспечивает защиту своих Клиентов с помощью гарантии, действующей на следующих условиях:</t>
  </si>
  <si>
    <t xml:space="preserve"> 36 месяцев с даты отгрузки, указанной в накладной для официальных Партнеров BFT (подтверждается подписанным Партнерским договором);</t>
  </si>
  <si>
    <t xml:space="preserve"> 12 месяцев с даты покупки для остальных клиентов BFT.</t>
  </si>
  <si>
    <t>Парковка без расчета времени стоянки с выездом по жетону</t>
  </si>
  <si>
    <t>D113749 00002</t>
  </si>
  <si>
    <t xml:space="preserve"> 12 месяцев с даты покупки на все парковочное оборудование за исключением принтеров.</t>
  </si>
  <si>
    <t>Шлагбаумы для парковочных систем, в блоке управления которых, есть контакт состояния стрелы</t>
  </si>
  <si>
    <t>P800071 00002</t>
  </si>
  <si>
    <t>P800081</t>
  </si>
  <si>
    <t>Въездной билет</t>
  </si>
  <si>
    <t>P940064 00002</t>
  </si>
  <si>
    <t>стрела прямоугольная 3,2м</t>
  </si>
  <si>
    <t>стрела прямоугольная 4,6 м</t>
  </si>
  <si>
    <t>стрела прямоугольная 3,2 м</t>
  </si>
  <si>
    <t>- Позиции из основного прайс-листа</t>
  </si>
  <si>
    <t>стрела 3,2 м</t>
  </si>
  <si>
    <t>RS128500</t>
  </si>
  <si>
    <t>По запросу</t>
  </si>
  <si>
    <t>Обогреватель</t>
  </si>
  <si>
    <t>RS8880010</t>
  </si>
  <si>
    <t>Блок подсчета свободных мест</t>
  </si>
  <si>
    <t>RS8880011</t>
  </si>
  <si>
    <t>Световое табло подсчета мест</t>
  </si>
  <si>
    <t>RS8880012</t>
  </si>
  <si>
    <t>Пульт управления свободными местами</t>
  </si>
  <si>
    <t>Блок подсчета свободных мест, выводит данные на табло, питание   ̴220B,  управление двумя двухсекционными светофорами работа в режиме ведущий или ведомый, корпус IP 55. Габариты 195x145x80 мм. Температура -30...+50 С.</t>
  </si>
  <si>
    <t>Табло на светодиодной матрице, количество свободных мест. Диапазон значений 0 - 9999. Корпус уличного исполнения. Размер табло  520мм х 360мм. Питание 5В, 5А. Поставляется в комплекте с блоком питания.</t>
  </si>
  <si>
    <t>Отображение количества свободных мест в паркинге на дисплее, коррекция счетчика, питание 12-24В, 0,5А (возможно питание от блока подсчета свободных мест). Габариты 185x135x55 мм. Температура 0...+50 С.</t>
  </si>
  <si>
    <t>Навес 2500х1500х1700</t>
  </si>
  <si>
    <t>RS8881003</t>
  </si>
  <si>
    <t>CashBox на 1000 купюр</t>
  </si>
  <si>
    <t>Сменный CashBox для NV200 на 1000 купюр</t>
  </si>
  <si>
    <t>RS888004</t>
  </si>
  <si>
    <t>Фискальный блок с принтером и сканером</t>
  </si>
  <si>
    <t>Кассовый ящик</t>
  </si>
  <si>
    <t>Кассовый ящик для хранения наличных денежных средств</t>
  </si>
  <si>
    <t>RS888006</t>
  </si>
  <si>
    <t xml:space="preserve">Пользователь (владелец ) парковки самостоятельно приобретает и подключает фискальный накопитель к                          платежному терминалу в момент постановки фискального регистратора на учет в налоговой инспекции. </t>
  </si>
  <si>
    <t>RS8881000</t>
  </si>
  <si>
    <t>Платежный терминал</t>
  </si>
  <si>
    <t>Наименование</t>
  </si>
  <si>
    <t>Абонентская плата за пользование ПО на 1 год</t>
  </si>
  <si>
    <t>Въездной билет отрывной из плотной бумаги, 56 мм. Упаковка 4000 шт.</t>
  </si>
  <si>
    <t>Навес для платежного терминала, поликарбонатное покрытие, стальной каркас</t>
  </si>
  <si>
    <t>Обогреватель внутренний 230 В с термостатом для платежного терминала</t>
  </si>
  <si>
    <t>POS-компьютер</t>
  </si>
  <si>
    <t>RS8881005</t>
  </si>
  <si>
    <t>Кассовый терминал</t>
  </si>
  <si>
    <t>RS8880103</t>
  </si>
  <si>
    <t>RS8881004</t>
  </si>
  <si>
    <t>Выдается бесплатно в банке эквайере.</t>
  </si>
  <si>
    <t>Рабочее место кассира</t>
  </si>
  <si>
    <t>Расходный материалы и дополнительные опции</t>
  </si>
  <si>
    <t>Антивандальный пин-пад и механический картридер</t>
  </si>
  <si>
    <t>Кассовый терминал с  лицензией ПО на 1 год</t>
  </si>
  <si>
    <t>Корпус из стали, цвет серый, IP20, с ригельным замком, сенсорный экран 17", сканер штрих-кодов, принтер, фискальный регистратор PayOnLine, ИБП.  Фискальный накопитель и банковский pos -терминал пользователь получает в банке, где будет открыт счет.</t>
  </si>
  <si>
    <t>Корпус из стали, цвет серый, IP20, с ригельным замком, сенсорный экран 17", сканер штрих-кодов, принтер, фискальный регистратор PayOnLine, купюроприемник на 1000 купюр без функции выдачи сдачи, ИБП. Фискальный накопитель и банковский pos -терминал пользователь получает в банке, где будет открыт счет.</t>
  </si>
  <si>
    <t>Корпус из стали, цвет серый, IP20, с ригельным замком, сенсорный экран 17", сканер штрих-кодов, принтер, фискальный регистратор PayOnLine, купюроприемник на 1000 купюр с функцией выдачи сдачи 80 купюр, ИБП. Фискальный накопитель и банковский pos -терминал пользователь получает в банке, где будет открыт счет.</t>
  </si>
  <si>
    <t xml:space="preserve"> Уличный платежный терминал с приемом нал/ безнал платежей и сдачей</t>
  </si>
  <si>
    <t>Получить бесплатно в выбранном банке</t>
  </si>
  <si>
    <t>Фискальный регистратор, чековый принтер,  сканер штрих-кода. Фискальный накопитель приобретается отдельно в СЦ ККТ.</t>
  </si>
  <si>
    <t>Сенсорный экран 8,9" 1920*1200 IPS; Intel Z8350;  1,93 ГГц; 4Gb DDR3L; Bluetooth; Wi-Fi;  4 USB; RS232; Ethernet; HDMI; Win10</t>
  </si>
  <si>
    <t>Информационная стальная стойка с кнопкой для въезда. Есть место для информационной наклейки.</t>
  </si>
  <si>
    <t>Минимальные типовая конфигурации организации одного раздельного въезда и выезда с повременной оплатой стоянки на базе ESPAS 20</t>
  </si>
  <si>
    <r>
      <t xml:space="preserve">Типовая кофигурация для организации раздельного въезда и выезда с кассиром. Для въезда необходимо получить въездной билет на стойке въезда. Для оплаты парковки кассир сканирует штрих-код с въездного билета. Система автоматически </t>
    </r>
    <r>
      <rPr>
        <b/>
        <sz val="11"/>
        <color theme="1"/>
        <rFont val="Calibri"/>
        <family val="2"/>
        <charset val="204"/>
        <scheme val="minor"/>
      </rPr>
      <t>рассчитает стоимость парковки по соответсвующему временному тарифу</t>
    </r>
    <r>
      <rPr>
        <sz val="11"/>
        <color theme="1"/>
        <rFont val="Calibri"/>
        <family val="2"/>
        <charset val="204"/>
        <scheme val="minor"/>
      </rPr>
      <t>. Кассир вместе с чеком выдает жетон на выезд. Для выезда необходимо опустить жетон в жетоноприемник.</t>
    </r>
  </si>
  <si>
    <r>
      <t xml:space="preserve">Типовая кофигурация для организации раздельного въезда и выезда </t>
    </r>
    <r>
      <rPr>
        <b/>
        <sz val="11"/>
        <color theme="1"/>
        <rFont val="Calibri"/>
        <family val="2"/>
        <charset val="204"/>
        <scheme val="minor"/>
      </rPr>
      <t>с бесплатным эквайринговым терминалом</t>
    </r>
    <r>
      <rPr>
        <sz val="11"/>
        <color theme="1"/>
        <rFont val="Calibri"/>
        <family val="2"/>
        <charset val="204"/>
        <scheme val="minor"/>
      </rPr>
      <t xml:space="preserve">. Для въезда необходимо получить въездной билет на стойке въезда. Для оплаты парковки необходимо отсканировать штрих-код с въездного билета. Система автоматически </t>
    </r>
    <r>
      <rPr>
        <b/>
        <sz val="11"/>
        <color theme="1"/>
        <rFont val="Calibri"/>
        <family val="2"/>
        <charset val="204"/>
        <scheme val="minor"/>
      </rPr>
      <t>рассчитает стоимость парковки по соответсвующему временному тарифу</t>
    </r>
    <r>
      <rPr>
        <sz val="11"/>
        <color theme="1"/>
        <rFont val="Calibri"/>
        <family val="2"/>
        <charset val="204"/>
        <scheme val="minor"/>
      </rPr>
      <t xml:space="preserve"> и после оплаты распечатает фискальный чек со штрих-кодом для выезда. Для выезда необходимо отсканировать штрих-код с напечатанного чека платежным терминалом. </t>
    </r>
  </si>
  <si>
    <r>
      <t>Типовая кофигурация для организации раздельного въезда и выезда</t>
    </r>
    <r>
      <rPr>
        <b/>
        <sz val="11"/>
        <color theme="1"/>
        <rFont val="Calibri"/>
        <family val="2"/>
        <charset val="204"/>
        <scheme val="minor"/>
      </rPr>
      <t xml:space="preserve"> с антивандальным уличным IP54 платежным терминалом</t>
    </r>
    <r>
      <rPr>
        <sz val="11"/>
        <color theme="1"/>
        <rFont val="Calibri"/>
        <family val="2"/>
        <charset val="204"/>
        <scheme val="minor"/>
      </rPr>
      <t xml:space="preserve">. Для въезда необходимо получить въездной билет на стойке въезда. Для оплаты парковки необходимо отсканировать штрих-код с въездного билета. Система автоматически </t>
    </r>
    <r>
      <rPr>
        <b/>
        <sz val="11"/>
        <color theme="1"/>
        <rFont val="Calibri"/>
        <family val="2"/>
        <charset val="204"/>
        <scheme val="minor"/>
      </rPr>
      <t>рассчитает стоимость парковки по соответсвующему временному тарифу</t>
    </r>
    <r>
      <rPr>
        <sz val="11"/>
        <color theme="1"/>
        <rFont val="Calibri"/>
        <family val="2"/>
        <charset val="204"/>
        <scheme val="minor"/>
      </rPr>
      <t xml:space="preserve"> и после оплаты распечатает фискальный чек со штрих-кодом для выезда. Для выезда необходимо отсканировать штрих-код с напечатанного чека платежным терминалом. </t>
    </r>
  </si>
  <si>
    <t>Программное обеспечение платежного терминала и стойка выезда обеспечивает полную защиту от попытки многократного (более одного раза) использования  одного и того же билета для повторной оплаты или выезда.</t>
  </si>
  <si>
    <t>Получить в выбранном банке при открытии счета</t>
  </si>
  <si>
    <t xml:space="preserve">Стойки въезда/выезда парковки c почасовой оплатой на базе ESPAS 20 </t>
  </si>
  <si>
    <t xml:space="preserve">Платежные терминалы парковки c почасовой оплатой на базе ESPAS 20 </t>
  </si>
  <si>
    <t>Платежный терминал для помещений  только с безналичной оплатой и ПО</t>
  </si>
  <si>
    <t>Платежный терминал для помещений с приемом безналичных и наличных платежей без функции выдачи сдачи и ПО</t>
  </si>
  <si>
    <t>Платежный терминал для помещений с приемом безналичных и наличных платежей с функцией выдачи сдачи и ПО</t>
  </si>
  <si>
    <t>RS8881001</t>
  </si>
  <si>
    <t>Табличка для LghtBox</t>
  </si>
  <si>
    <t>Уличный IP54 антивандальный платежный терминал с приемом безналичных и наличных платежей с функцией выдачи сдачи и ПО</t>
  </si>
  <si>
    <t>NFC считыватель для бесконтактной оплаты банковскими картами</t>
  </si>
  <si>
    <t>Возможна установка в любой терминал только вместе с антивандальным пин-падом (RS8881004)</t>
  </si>
  <si>
    <r>
      <t xml:space="preserve">Корпус из стали, RAL7015, IP54, </t>
    </r>
    <r>
      <rPr>
        <b/>
        <sz val="11"/>
        <color theme="1"/>
        <rFont val="Calibri"/>
        <family val="2"/>
        <charset val="204"/>
        <scheme val="minor"/>
      </rPr>
      <t>обогреватель</t>
    </r>
    <r>
      <rPr>
        <sz val="11"/>
        <color theme="1"/>
        <rFont val="Calibri"/>
        <family val="2"/>
        <charset val="204"/>
        <scheme val="minor"/>
      </rPr>
      <t xml:space="preserve">, сенсорный экран 17", сканер штрих-кодов, принтер, </t>
    </r>
    <r>
      <rPr>
        <b/>
        <sz val="11"/>
        <color theme="1"/>
        <rFont val="Calibri"/>
        <family val="2"/>
        <charset val="204"/>
        <scheme val="minor"/>
      </rPr>
      <t>встраиваемый антивандальный пин-пад и картридер</t>
    </r>
    <r>
      <rPr>
        <sz val="11"/>
        <color theme="1"/>
        <rFont val="Calibri"/>
        <family val="2"/>
        <charset val="204"/>
        <scheme val="minor"/>
      </rPr>
      <t>, фискальный регистратор PayOnLine, купюроприемник на 1000 купюр с функцией выдачи сдачи 80 купюр. Фискальный накопитель приобретается отдельно в СЦ ККТ. Текст вывески с подсветкой и цвет корпуса в палитре RAL можно согласовать дополнительно под требования Заказчика.</t>
    </r>
  </si>
  <si>
    <t xml:space="preserve">Русифицированный 20х2 LCD- дисплей, сенсорная  кнопка с подсветкой, встроенный принтер для печати билетов со штрих-кодом,  магнитный детектор на 2 петли, картридер на 99 карт (Е -Marine или другие) постоянных клиентов, кнопка SOS.
Подогреватель 60 ВТ 230 В. IP23
</t>
  </si>
  <si>
    <t>Возможна установка в любой платежный терминал для помещений вместо pos-терминала (VeriFone VX-820) . Банк эквайер только</t>
  </si>
  <si>
    <t>P211C20I11</t>
  </si>
  <si>
    <t>P211C20U11</t>
  </si>
  <si>
    <t>Чековая лента ширина 60 мм</t>
  </si>
  <si>
    <t>Рулон на 2500 билетов для въездной стойки</t>
  </si>
  <si>
    <t>Овальная стрела 3,2 м.</t>
  </si>
  <si>
    <t>стрела овальная 3,2 м</t>
  </si>
  <si>
    <t>Тариф "СТАНДАРТ" предусматривает 3 настраиваемых периода почасовой оплаты:</t>
  </si>
  <si>
    <t>далее потребуется новый договор на обслуживание и поддержку серверной части.</t>
  </si>
  <si>
    <t xml:space="preserve">В первый год обслуживания серверной части ПО включена стоимость терминала с тарифом "СТАНДАРТ",                                                   </t>
  </si>
  <si>
    <t>Платежный терминал поставляется без фискального накопителя.</t>
  </si>
  <si>
    <t xml:space="preserve">Пин-пад включен в стоимость уличного терминала (см. закладку "Парковка с учетом времени"). Банковский pos-терминал приобретается, либо выдается владельцу бесплатно в выбранном банке-эквайере, где будет открыт накопительный счет (см. закладку "Парковка с учетом времени). </t>
  </si>
  <si>
    <t>Тариф "РАСШИРЕННЫЙ" предусматривает 3 настраиваемых периода почасовой оплаты:</t>
  </si>
  <si>
    <t>Абонентская плата 24000 р. за пользование тарифом "СТАНДАРТ" сроком на 1 год включена в базовую стоимость всех платежных терминалов.</t>
  </si>
  <si>
    <t>2. Настраиваемое бесплатное время</t>
  </si>
  <si>
    <t>3. Настраиваемый диапазон перехода День/Ночь</t>
  </si>
  <si>
    <t>1. Тариф "День" настраивается дифференцированно по часам (разная стоимость часа в течении дня)</t>
  </si>
  <si>
    <t>1. Три фиксированных почасовых тарифа: "День", "Ночь", "Выходной день"</t>
  </si>
  <si>
    <t xml:space="preserve">2. Тариф "Ночь" фиксированный </t>
  </si>
  <si>
    <t>3. Настраиваемое бесплатное время</t>
  </si>
  <si>
    <t>4. Настраиваемый диапазон перехода День/Ночь</t>
  </si>
  <si>
    <t>POS-терминал  для оплаты картой VeriFone VX-820</t>
  </si>
  <si>
    <t>Абонентская плата за пользование ПО на 1 год по тарифу "СТАНДАРТ"</t>
  </si>
  <si>
    <t>Платежный терминал поставляется с предустановленным ПО с тарифом "СТАНДАРТ", которое состоит из 2 частей:</t>
  </si>
  <si>
    <t>1. Клиентская часть, которая находится непосредственно на терминале. Необходимо обеспечить стабильный доступ в интернет (Роутер с подключением  через Wi-Fi, Ethernet или SIM-карта - приобретается отдельно);</t>
  </si>
  <si>
    <t>2. Серверная часть, которая находится на удаленном сервере и обеспечивает связь с банком и доступ в личный кабинет. В личном кабинете клиенту доступна различная статистика по поступлению денежных средств, информация по заполненности купюроприемника, режим инкасации ДС из купюроприемника.</t>
  </si>
  <si>
    <t>Изменение ПО платежного терминала  по техн. заданию клиента - от 70 000 р. в зависимости от сложности.</t>
  </si>
  <si>
    <r>
      <t xml:space="preserve">Типовые 2 кофигурации для организации въезда и выезда через 1 шлагбаум.                                            1) Для въезда необходимо нажать кнопку на информационной стойке, тем самым приняв условия выезда, которые на ней размещены. Для выезда необходимо опустить жетон в жетоноприемник выездной стойки. Жетон выдается или продается в кассе организации. </t>
    </r>
    <r>
      <rPr>
        <b/>
        <sz val="11"/>
        <color theme="1"/>
        <rFont val="Calibri"/>
        <family val="2"/>
        <charset val="204"/>
        <scheme val="minor"/>
      </rPr>
      <t>Фиксированная стоимость выезда по жетону.</t>
    </r>
    <r>
      <rPr>
        <sz val="11"/>
        <color theme="1"/>
        <rFont val="Calibri"/>
        <family val="2"/>
        <charset val="204"/>
        <scheme val="minor"/>
      </rPr>
      <t xml:space="preserve">         2) Для въезда необходимо опустить заранее приобретенный жетон в жетоноприемник, расположенный на въезде. Для выезда необходимо наехать на магнитною петлю, расположенную перед шлагбаумом на выезде. </t>
    </r>
  </si>
  <si>
    <t>Чековая лента на 2500 билетов</t>
  </si>
  <si>
    <t xml:space="preserve">Абонентская плата за пользование тарифом "РАСШИРЕННЫЙ" сроком на 1 год составляет 34000 р. </t>
  </si>
  <si>
    <t>Вар. 2 - 107450</t>
  </si>
  <si>
    <t>Вар. 1 - 119750</t>
  </si>
  <si>
    <t>Официальный прайс-лист на парковочные системы BFT c  13 декабря 2021 г.</t>
  </si>
  <si>
    <t>Официальный прайс-лист на парковочные системы BFT  c  13 декабря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</si>
</sst>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.0"/>
  </numFmts>
  <fonts count="3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indexed="8"/>
      <name val="Calibri"/>
      <family val="2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</font>
    <font>
      <b/>
      <sz val="10"/>
      <color indexed="8"/>
      <name val="Calibri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2"/>
      <name val="Calibri"/>
      <family val="2"/>
    </font>
    <font>
      <b/>
      <sz val="16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1"/>
      <color indexed="8"/>
      <name val="Calibri"/>
      <family val="2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</cellStyleXfs>
  <cellXfs count="545">
    <xf numFmtId="0" fontId="0" fillId="0" borderId="0" xfId="0"/>
    <xf numFmtId="0" fontId="0" fillId="0" borderId="0" xfId="0" applyAlignment="1"/>
    <xf numFmtId="0" fontId="0" fillId="2" borderId="0" xfId="0" applyFill="1"/>
    <xf numFmtId="0" fontId="0" fillId="2" borderId="0" xfId="0" applyFill="1" applyBorder="1" applyAlignment="1"/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textRotation="90"/>
    </xf>
    <xf numFmtId="0" fontId="1" fillId="0" borderId="51" xfId="0" applyFont="1" applyBorder="1" applyAlignment="1">
      <alignment horizontal="center"/>
    </xf>
    <xf numFmtId="0" fontId="0" fillId="0" borderId="0" xfId="0"/>
    <xf numFmtId="0" fontId="20" fillId="0" borderId="15" xfId="2" applyBorder="1" applyAlignment="1" applyProtection="1">
      <alignment horizontal="center" vertical="center" textRotation="90"/>
    </xf>
    <xf numFmtId="0" fontId="20" fillId="0" borderId="0" xfId="2" applyAlignment="1" applyProtection="1"/>
    <xf numFmtId="0" fontId="0" fillId="0" borderId="0" xfId="0" applyAlignment="1"/>
    <xf numFmtId="0" fontId="0" fillId="0" borderId="0" xfId="0" applyAlignment="1">
      <alignment wrapText="1"/>
    </xf>
    <xf numFmtId="0" fontId="19" fillId="0" borderId="0" xfId="0" applyFont="1" applyAlignment="1">
      <alignment horizontal="center" vertical="center" textRotation="90" wrapText="1"/>
    </xf>
    <xf numFmtId="0" fontId="19" fillId="0" borderId="0" xfId="0" applyFont="1" applyFill="1" applyAlignment="1">
      <alignment horizontal="center" vertical="center" textRotation="90"/>
    </xf>
    <xf numFmtId="0" fontId="0" fillId="0" borderId="0" xfId="0" applyFill="1" applyAlignment="1"/>
    <xf numFmtId="0" fontId="0" fillId="0" borderId="0" xfId="0" applyFill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0" fillId="0" borderId="0" xfId="0"/>
    <xf numFmtId="0" fontId="21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/>
    <xf numFmtId="0" fontId="18" fillId="3" borderId="0" xfId="0" applyFont="1" applyFill="1" applyAlignment="1">
      <alignment horizontal="right" vertical="center"/>
    </xf>
    <xf numFmtId="0" fontId="18" fillId="3" borderId="19" xfId="0" applyFont="1" applyFill="1" applyBorder="1" applyAlignment="1">
      <alignment horizontal="right" vertical="center"/>
    </xf>
    <xf numFmtId="0" fontId="1" fillId="3" borderId="0" xfId="0" applyFont="1" applyFill="1" applyBorder="1" applyAlignment="1">
      <alignment horizontal="center" wrapText="1"/>
    </xf>
    <xf numFmtId="0" fontId="0" fillId="3" borderId="0" xfId="0" applyFill="1" applyBorder="1"/>
    <xf numFmtId="0" fontId="18" fillId="3" borderId="0" xfId="0" applyFont="1" applyFill="1" applyBorder="1" applyAlignment="1">
      <alignment horizontal="right" vertical="center"/>
    </xf>
    <xf numFmtId="0" fontId="18" fillId="3" borderId="0" xfId="0" applyFont="1" applyFill="1" applyAlignment="1">
      <alignment horizontal="right" vertical="center"/>
    </xf>
    <xf numFmtId="0" fontId="0" fillId="0" borderId="0" xfId="0" applyAlignment="1"/>
    <xf numFmtId="0" fontId="0" fillId="3" borderId="0" xfId="0" applyFill="1" applyAlignment="1"/>
    <xf numFmtId="0" fontId="18" fillId="0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right" vertical="center"/>
    </xf>
    <xf numFmtId="0" fontId="0" fillId="0" borderId="0" xfId="0" applyAlignment="1"/>
    <xf numFmtId="0" fontId="18" fillId="3" borderId="0" xfId="0" applyFont="1" applyFill="1" applyBorder="1" applyAlignment="1">
      <alignment horizontal="right" vertical="center"/>
    </xf>
    <xf numFmtId="0" fontId="0" fillId="0" borderId="19" xfId="0" applyFill="1" applyBorder="1" applyAlignment="1">
      <alignment horizontal="right" vertical="center"/>
    </xf>
    <xf numFmtId="0" fontId="18" fillId="0" borderId="19" xfId="0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1" fillId="0" borderId="0" xfId="0" applyFont="1"/>
    <xf numFmtId="0" fontId="25" fillId="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 indent="1"/>
    </xf>
    <xf numFmtId="0" fontId="26" fillId="0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49" fontId="15" fillId="0" borderId="0" xfId="0" applyNumberFormat="1" applyFont="1" applyFill="1" applyAlignment="1"/>
    <xf numFmtId="0" fontId="19" fillId="5" borderId="1" xfId="0" applyFont="1" applyFill="1" applyBorder="1" applyAlignment="1">
      <alignment horizontal="center" vertical="center" textRotation="90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5" borderId="58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0" borderId="0" xfId="0" applyAlignment="1"/>
    <xf numFmtId="0" fontId="21" fillId="3" borderId="0" xfId="0" applyFont="1" applyFill="1" applyAlignment="1">
      <alignment horizontal="left"/>
    </xf>
    <xf numFmtId="0" fontId="4" fillId="0" borderId="0" xfId="0" applyFont="1" applyAlignment="1">
      <alignment horizontal="left" vertical="center"/>
    </xf>
    <xf numFmtId="0" fontId="19" fillId="0" borderId="0" xfId="0" applyFont="1"/>
    <xf numFmtId="0" fontId="4" fillId="4" borderId="0" xfId="0" applyFont="1" applyFill="1" applyBorder="1" applyAlignment="1">
      <alignment horizontal="left" vertical="center" wrapText="1"/>
    </xf>
    <xf numFmtId="0" fontId="16" fillId="0" borderId="0" xfId="0" applyFont="1"/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wrapText="1"/>
    </xf>
    <xf numFmtId="0" fontId="0" fillId="0" borderId="0" xfId="0" applyAlignment="1"/>
    <xf numFmtId="0" fontId="18" fillId="3" borderId="0" xfId="0" applyFont="1" applyFill="1" applyAlignment="1">
      <alignment horizontal="right" vertical="center"/>
    </xf>
    <xf numFmtId="0" fontId="0" fillId="0" borderId="0" xfId="0" applyAlignment="1"/>
    <xf numFmtId="0" fontId="0" fillId="0" borderId="0" xfId="0" applyAlignment="1">
      <alignment vertical="top" wrapText="1"/>
    </xf>
    <xf numFmtId="0" fontId="20" fillId="0" borderId="0" xfId="2" applyBorder="1" applyAlignment="1" applyProtection="1">
      <alignment horizontal="center" vertical="center" textRotation="90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8" fillId="3" borderId="0" xfId="0" applyFont="1" applyFill="1" applyAlignment="1">
      <alignment horizontal="right" vertical="center"/>
    </xf>
    <xf numFmtId="0" fontId="0" fillId="5" borderId="2" xfId="0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5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top"/>
    </xf>
    <xf numFmtId="0" fontId="1" fillId="2" borderId="36" xfId="0" applyFont="1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0" xfId="0" applyBorder="1"/>
    <xf numFmtId="0" fontId="0" fillId="0" borderId="41" xfId="0" applyBorder="1" applyAlignment="1">
      <alignment horizontal="center" vertical="center"/>
    </xf>
    <xf numFmtId="0" fontId="0" fillId="0" borderId="13" xfId="0" applyBorder="1" applyAlignment="1"/>
    <xf numFmtId="0" fontId="0" fillId="0" borderId="53" xfId="0" applyBorder="1" applyAlignment="1"/>
    <xf numFmtId="0" fontId="0" fillId="0" borderId="54" xfId="0" applyBorder="1" applyAlignment="1"/>
    <xf numFmtId="0" fontId="0" fillId="0" borderId="15" xfId="0" applyBorder="1" applyAlignment="1"/>
    <xf numFmtId="0" fontId="0" fillId="0" borderId="0" xfId="0" applyBorder="1" applyAlignment="1"/>
    <xf numFmtId="0" fontId="0" fillId="0" borderId="9" xfId="0" applyBorder="1" applyAlignment="1"/>
    <xf numFmtId="0" fontId="0" fillId="0" borderId="18" xfId="0" applyBorder="1" applyAlignment="1"/>
    <xf numFmtId="0" fontId="0" fillId="0" borderId="19" xfId="0" applyBorder="1" applyAlignment="1"/>
    <xf numFmtId="0" fontId="0" fillId="0" borderId="44" xfId="0" applyBorder="1" applyAlignment="1"/>
    <xf numFmtId="0" fontId="1" fillId="0" borderId="39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27" fillId="0" borderId="53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0" fillId="0" borderId="13" xfId="0" applyFont="1" applyBorder="1" applyAlignment="1">
      <alignment wrapText="1"/>
    </xf>
    <xf numFmtId="0" fontId="0" fillId="0" borderId="53" xfId="0" applyBorder="1" applyAlignment="1">
      <alignment wrapText="1"/>
    </xf>
    <xf numFmtId="0" fontId="0" fillId="0" borderId="5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44" xfId="0" applyBorder="1" applyAlignment="1">
      <alignment wrapText="1"/>
    </xf>
    <xf numFmtId="0" fontId="0" fillId="0" borderId="3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8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3" borderId="55" xfId="0" applyFont="1" applyFill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0" fontId="1" fillId="0" borderId="55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63" xfId="0" applyFont="1" applyBorder="1" applyAlignment="1">
      <alignment horizontal="center" wrapText="1"/>
    </xf>
    <xf numFmtId="0" fontId="0" fillId="0" borderId="57" xfId="0" applyBorder="1" applyAlignment="1">
      <alignment horizontal="center" wrapText="1"/>
    </xf>
    <xf numFmtId="0" fontId="1" fillId="0" borderId="56" xfId="0" applyFont="1" applyBorder="1" applyAlignment="1">
      <alignment horizontal="center" wrapText="1"/>
    </xf>
    <xf numFmtId="0" fontId="1" fillId="0" borderId="61" xfId="0" applyFont="1" applyBorder="1" applyAlignment="1">
      <alignment horizontal="center" wrapText="1"/>
    </xf>
    <xf numFmtId="0" fontId="0" fillId="0" borderId="13" xfId="0" applyBorder="1" applyAlignment="1">
      <alignment wrapText="1"/>
    </xf>
    <xf numFmtId="0" fontId="1" fillId="2" borderId="39" xfId="0" applyFont="1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3" fontId="14" fillId="2" borderId="39" xfId="0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3" fontId="28" fillId="0" borderId="62" xfId="0" applyNumberFormat="1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 wrapText="1"/>
    </xf>
    <xf numFmtId="3" fontId="28" fillId="0" borderId="66" xfId="0" applyNumberFormat="1" applyFont="1" applyBorder="1" applyAlignment="1">
      <alignment horizontal="center" vertical="center" wrapText="1"/>
    </xf>
    <xf numFmtId="3" fontId="28" fillId="0" borderId="67" xfId="0" applyNumberFormat="1" applyFont="1" applyBorder="1" applyAlignment="1">
      <alignment horizontal="center" vertical="center" wrapText="1"/>
    </xf>
    <xf numFmtId="0" fontId="0" fillId="0" borderId="15" xfId="0" applyFont="1" applyBorder="1" applyAlignment="1"/>
    <xf numFmtId="0" fontId="0" fillId="0" borderId="0" xfId="0" applyFont="1" applyBorder="1" applyAlignment="1"/>
    <xf numFmtId="0" fontId="0" fillId="0" borderId="18" xfId="0" applyFont="1" applyBorder="1" applyAlignment="1"/>
    <xf numFmtId="0" fontId="0" fillId="0" borderId="19" xfId="0" applyFont="1" applyBorder="1" applyAlignment="1"/>
    <xf numFmtId="0" fontId="0" fillId="0" borderId="0" xfId="0" applyAlignment="1">
      <alignment wrapText="1"/>
    </xf>
    <xf numFmtId="0" fontId="1" fillId="0" borderId="5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top" wrapText="1"/>
    </xf>
    <xf numFmtId="0" fontId="0" fillId="0" borderId="53" xfId="0" applyBorder="1" applyAlignment="1">
      <alignment horizontal="center" vertical="top" wrapText="1"/>
    </xf>
    <xf numFmtId="0" fontId="0" fillId="0" borderId="54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3" fontId="14" fillId="0" borderId="39" xfId="0" applyNumberFormat="1" applyFont="1" applyBorder="1" applyAlignment="1">
      <alignment horizontal="center" vertical="center" wrapText="1"/>
    </xf>
    <xf numFmtId="3" fontId="14" fillId="0" borderId="53" xfId="0" applyNumberFormat="1" applyFont="1" applyBorder="1" applyAlignment="1">
      <alignment horizontal="center" vertical="center" wrapText="1"/>
    </xf>
    <xf numFmtId="3" fontId="14" fillId="0" borderId="28" xfId="0" applyNumberFormat="1" applyFont="1" applyBorder="1" applyAlignment="1">
      <alignment horizontal="center" vertical="center" wrapText="1"/>
    </xf>
    <xf numFmtId="3" fontId="14" fillId="0" borderId="8" xfId="0" applyNumberFormat="1" applyFont="1" applyBorder="1" applyAlignment="1">
      <alignment horizontal="center" vertical="center" wrapText="1"/>
    </xf>
    <xf numFmtId="3" fontId="14" fillId="0" borderId="0" xfId="0" applyNumberFormat="1" applyFont="1" applyBorder="1" applyAlignment="1">
      <alignment horizontal="center" vertical="center" wrapText="1"/>
    </xf>
    <xf numFmtId="3" fontId="14" fillId="0" borderId="24" xfId="0" applyNumberFormat="1" applyFont="1" applyBorder="1" applyAlignment="1">
      <alignment horizontal="center" vertical="center" wrapText="1"/>
    </xf>
    <xf numFmtId="3" fontId="14" fillId="0" borderId="26" xfId="0" applyNumberFormat="1" applyFont="1" applyBorder="1" applyAlignment="1">
      <alignment horizontal="center" vertical="center" wrapText="1"/>
    </xf>
    <xf numFmtId="3" fontId="14" fillId="0" borderId="19" xfId="0" applyNumberFormat="1" applyFont="1" applyBorder="1" applyAlignment="1">
      <alignment horizontal="center" vertical="center" wrapText="1"/>
    </xf>
    <xf numFmtId="3" fontId="14" fillId="0" borderId="27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3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37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1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3" fontId="14" fillId="0" borderId="14" xfId="0" applyNumberFormat="1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3" fontId="14" fillId="2" borderId="39" xfId="0" applyNumberFormat="1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0" fillId="2" borderId="53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3" fontId="1" fillId="0" borderId="39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3" fontId="1" fillId="2" borderId="5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58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33" xfId="0" applyBorder="1" applyAlignment="1"/>
    <xf numFmtId="0" fontId="0" fillId="0" borderId="14" xfId="0" applyBorder="1" applyAlignment="1"/>
    <xf numFmtId="0" fontId="0" fillId="0" borderId="35" xfId="0" applyBorder="1" applyAlignment="1"/>
    <xf numFmtId="0" fontId="0" fillId="0" borderId="1" xfId="0" applyBorder="1" applyAlignment="1"/>
    <xf numFmtId="0" fontId="0" fillId="0" borderId="37" xfId="0" applyBorder="1" applyAlignment="1"/>
    <xf numFmtId="0" fontId="0" fillId="0" borderId="20" xfId="0" applyBorder="1" applyAlignment="1"/>
    <xf numFmtId="0" fontId="0" fillId="0" borderId="14" xfId="0" applyFill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0" fillId="0" borderId="44" xfId="0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wrapText="1"/>
    </xf>
    <xf numFmtId="0" fontId="22" fillId="3" borderId="19" xfId="0" applyFont="1" applyFill="1" applyBorder="1" applyAlignment="1">
      <alignment horizontal="center" wrapText="1"/>
    </xf>
    <xf numFmtId="0" fontId="22" fillId="3" borderId="27" xfId="0" applyFont="1" applyFill="1" applyBorder="1" applyAlignment="1">
      <alignment horizont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0" fontId="22" fillId="3" borderId="55" xfId="0" applyFont="1" applyFill="1" applyBorder="1" applyAlignment="1">
      <alignment horizontal="center" wrapText="1"/>
    </xf>
    <xf numFmtId="0" fontId="22" fillId="3" borderId="56" xfId="0" applyFont="1" applyFill="1" applyBorder="1" applyAlignment="1">
      <alignment horizontal="center" wrapText="1"/>
    </xf>
    <xf numFmtId="0" fontId="22" fillId="3" borderId="61" xfId="0" applyFont="1" applyFill="1" applyBorder="1" applyAlignment="1">
      <alignment horizontal="center" wrapText="1"/>
    </xf>
    <xf numFmtId="3" fontId="14" fillId="0" borderId="39" xfId="0" applyNumberFormat="1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6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14" fillId="2" borderId="39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27" fillId="2" borderId="28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60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59" xfId="0" applyFont="1" applyFill="1" applyBorder="1" applyAlignment="1">
      <alignment horizontal="center" vertical="center" wrapText="1"/>
    </xf>
    <xf numFmtId="0" fontId="0" fillId="0" borderId="65" xfId="0" applyBorder="1" applyAlignment="1"/>
    <xf numFmtId="0" fontId="0" fillId="0" borderId="11" xfId="0" applyBorder="1" applyAlignment="1"/>
    <xf numFmtId="0" fontId="0" fillId="0" borderId="12" xfId="0" applyBorder="1" applyAlignment="1"/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vertical="top" wrapText="1"/>
    </xf>
    <xf numFmtId="0" fontId="0" fillId="2" borderId="53" xfId="0" applyFill="1" applyBorder="1" applyAlignment="1">
      <alignment horizontal="center" vertical="top" wrapText="1"/>
    </xf>
    <xf numFmtId="0" fontId="0" fillId="2" borderId="54" xfId="0" applyFill="1" applyBorder="1" applyAlignment="1">
      <alignment horizontal="center" vertical="top" wrapText="1"/>
    </xf>
    <xf numFmtId="0" fontId="0" fillId="2" borderId="8" xfId="0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0" fontId="0" fillId="2" borderId="11" xfId="0" applyFill="1" applyBorder="1" applyAlignment="1">
      <alignment horizontal="center" vertical="top" wrapText="1"/>
    </xf>
    <xf numFmtId="0" fontId="0" fillId="2" borderId="12" xfId="0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2" borderId="54" xfId="0" applyFill="1" applyBorder="1" applyAlignment="1">
      <alignment horizontal="center" vertical="center" wrapText="1"/>
    </xf>
    <xf numFmtId="0" fontId="0" fillId="0" borderId="56" xfId="0" applyBorder="1" applyAlignment="1">
      <alignment horizontal="center" wrapText="1"/>
    </xf>
    <xf numFmtId="0" fontId="0" fillId="0" borderId="61" xfId="0" applyBorder="1" applyAlignment="1">
      <alignment horizontal="center" wrapText="1"/>
    </xf>
    <xf numFmtId="0" fontId="1" fillId="0" borderId="1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3" fontId="1" fillId="0" borderId="58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0" fillId="0" borderId="27" xfId="0" applyBorder="1" applyAlignment="1"/>
    <xf numFmtId="0" fontId="29" fillId="2" borderId="5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3" fontId="1" fillId="0" borderId="39" xfId="0" applyNumberFormat="1" applyFont="1" applyBorder="1" applyAlignment="1">
      <alignment horizontal="center" vertical="center" wrapText="1"/>
    </xf>
    <xf numFmtId="3" fontId="1" fillId="0" borderId="8" xfId="0" applyNumberFormat="1" applyFont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3" fontId="1" fillId="2" borderId="10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2" borderId="58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0" fillId="2" borderId="20" xfId="0" applyFill="1" applyBorder="1" applyAlignment="1">
      <alignment horizontal="center" vertical="center" wrapText="1"/>
    </xf>
    <xf numFmtId="3" fontId="1" fillId="2" borderId="39" xfId="0" applyNumberFormat="1" applyFont="1" applyFill="1" applyBorder="1" applyAlignment="1">
      <alignment horizontal="center" vertical="center" wrapText="1"/>
    </xf>
    <xf numFmtId="0" fontId="1" fillId="0" borderId="50" xfId="0" applyFont="1" applyBorder="1" applyAlignment="1">
      <alignment horizontal="center"/>
    </xf>
    <xf numFmtId="0" fontId="16" fillId="5" borderId="15" xfId="0" applyFont="1" applyFill="1" applyBorder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0" fontId="16" fillId="5" borderId="27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textRotation="90" wrapText="1"/>
    </xf>
    <xf numFmtId="0" fontId="15" fillId="0" borderId="16" xfId="0" applyFont="1" applyBorder="1" applyAlignment="1">
      <alignment textRotation="90"/>
    </xf>
    <xf numFmtId="0" fontId="15" fillId="0" borderId="21" xfId="0" applyFont="1" applyBorder="1" applyAlignment="1">
      <alignment textRotation="90"/>
    </xf>
    <xf numFmtId="0" fontId="0" fillId="0" borderId="8" xfId="0" applyBorder="1" applyAlignment="1">
      <alignment wrapText="1"/>
    </xf>
    <xf numFmtId="0" fontId="0" fillId="0" borderId="26" xfId="0" applyBorder="1" applyAlignment="1">
      <alignment wrapText="1"/>
    </xf>
    <xf numFmtId="0" fontId="17" fillId="2" borderId="22" xfId="0" applyFont="1" applyFill="1" applyBorder="1" applyAlignment="1">
      <alignment horizontal="center" vertical="center" textRotation="90" wrapText="1"/>
    </xf>
    <xf numFmtId="0" fontId="17" fillId="0" borderId="22" xfId="0" applyFont="1" applyBorder="1" applyAlignment="1"/>
    <xf numFmtId="0" fontId="17" fillId="0" borderId="25" xfId="0" applyFont="1" applyBorder="1" applyAlignment="1"/>
    <xf numFmtId="0" fontId="0" fillId="2" borderId="8" xfId="0" applyFill="1" applyBorder="1" applyAlignment="1">
      <alignment wrapText="1"/>
    </xf>
    <xf numFmtId="0" fontId="0" fillId="0" borderId="8" xfId="0" applyBorder="1" applyAlignment="1"/>
    <xf numFmtId="0" fontId="0" fillId="0" borderId="26" xfId="0" applyBorder="1" applyAlignment="1"/>
    <xf numFmtId="0" fontId="16" fillId="5" borderId="13" xfId="0" applyFont="1" applyFill="1" applyBorder="1" applyAlignment="1">
      <alignment horizontal="center" vertical="center" wrapText="1"/>
    </xf>
    <xf numFmtId="0" fontId="16" fillId="5" borderId="28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/>
    </xf>
    <xf numFmtId="0" fontId="1" fillId="5" borderId="35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36" xfId="0" applyFont="1" applyFill="1" applyBorder="1" applyAlignment="1">
      <alignment horizontal="center" vertical="center"/>
    </xf>
    <xf numFmtId="0" fontId="0" fillId="5" borderId="20" xfId="0" applyFill="1" applyBorder="1" applyAlignment="1"/>
    <xf numFmtId="0" fontId="0" fillId="5" borderId="38" xfId="0" applyFill="1" applyBorder="1" applyAlignment="1"/>
    <xf numFmtId="0" fontId="13" fillId="5" borderId="33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35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 vertical="center" wrapText="1"/>
    </xf>
    <xf numFmtId="0" fontId="13" fillId="5" borderId="30" xfId="0" applyFont="1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0" fontId="0" fillId="5" borderId="46" xfId="0" applyFill="1" applyBorder="1" applyAlignment="1">
      <alignment horizontal="center" vertical="center" wrapText="1"/>
    </xf>
    <xf numFmtId="0" fontId="0" fillId="5" borderId="30" xfId="0" applyFill="1" applyBorder="1" applyAlignment="1">
      <alignment horizontal="center" vertical="center" wrapText="1"/>
    </xf>
    <xf numFmtId="0" fontId="14" fillId="5" borderId="39" xfId="0" applyFont="1" applyFill="1" applyBorder="1" applyAlignment="1">
      <alignment horizontal="center" vertical="center"/>
    </xf>
    <xf numFmtId="0" fontId="14" fillId="5" borderId="28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13" fillId="5" borderId="48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1" fillId="5" borderId="48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49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45" xfId="0" applyFill="1" applyBorder="1" applyAlignment="1">
      <alignment horizontal="center" vertical="center" wrapText="1"/>
    </xf>
    <xf numFmtId="0" fontId="0" fillId="5" borderId="32" xfId="0" applyFill="1" applyBorder="1" applyAlignment="1">
      <alignment horizontal="center" vertical="center" wrapText="1"/>
    </xf>
    <xf numFmtId="0" fontId="15" fillId="0" borderId="34" xfId="0" applyFont="1" applyFill="1" applyBorder="1" applyAlignment="1">
      <alignment horizontal="center" vertical="center" textRotation="90"/>
    </xf>
    <xf numFmtId="0" fontId="15" fillId="0" borderId="36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 textRotation="90"/>
    </xf>
    <xf numFmtId="0" fontId="17" fillId="0" borderId="35" xfId="0" applyFont="1" applyBorder="1" applyAlignment="1">
      <alignment horizontal="center" vertical="center" textRotation="90"/>
    </xf>
    <xf numFmtId="0" fontId="17" fillId="0" borderId="37" xfId="0" applyFont="1" applyBorder="1" applyAlignment="1">
      <alignment horizontal="center" vertical="center" textRotation="90"/>
    </xf>
    <xf numFmtId="0" fontId="0" fillId="0" borderId="14" xfId="0" applyFill="1" applyBorder="1" applyAlignment="1"/>
    <xf numFmtId="0" fontId="17" fillId="0" borderId="33" xfId="0" applyFont="1" applyBorder="1" applyAlignment="1">
      <alignment horizontal="center" vertical="center" textRotation="90"/>
    </xf>
    <xf numFmtId="0" fontId="15" fillId="0" borderId="34" xfId="0" applyFont="1" applyBorder="1" applyAlignment="1">
      <alignment horizontal="center" vertical="center" textRotation="90"/>
    </xf>
    <xf numFmtId="0" fontId="15" fillId="0" borderId="36" xfId="0" applyFont="1" applyBorder="1" applyAlignment="1">
      <alignment horizontal="center" vertical="center" textRotation="90"/>
    </xf>
    <xf numFmtId="0" fontId="15" fillId="0" borderId="38" xfId="0" applyFont="1" applyBorder="1" applyAlignment="1">
      <alignment horizontal="center" vertical="center" textRotation="90"/>
    </xf>
    <xf numFmtId="0" fontId="13" fillId="5" borderId="40" xfId="0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0" fontId="14" fillId="5" borderId="38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wrapText="1"/>
    </xf>
    <xf numFmtId="0" fontId="0" fillId="0" borderId="53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0" xfId="0" applyAlignment="1"/>
    <xf numFmtId="0" fontId="21" fillId="0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0" fontId="18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0" fontId="1" fillId="0" borderId="52" xfId="0" applyFont="1" applyBorder="1" applyAlignment="1">
      <alignment horizontal="center"/>
    </xf>
    <xf numFmtId="0" fontId="14" fillId="5" borderId="23" xfId="0" applyFont="1" applyFill="1" applyBorder="1" applyAlignment="1">
      <alignment horizontal="center" vertical="center"/>
    </xf>
    <xf numFmtId="0" fontId="14" fillId="5" borderId="42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/>
    </xf>
    <xf numFmtId="0" fontId="14" fillId="5" borderId="41" xfId="0" applyFont="1" applyFill="1" applyBorder="1" applyAlignment="1">
      <alignment horizontal="center" vertical="center"/>
    </xf>
    <xf numFmtId="0" fontId="13" fillId="5" borderId="43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/>
    </xf>
    <xf numFmtId="0" fontId="0" fillId="0" borderId="0" xfId="0" applyAlignment="1">
      <alignment vertical="top" wrapText="1"/>
    </xf>
    <xf numFmtId="0" fontId="18" fillId="3" borderId="0" xfId="0" applyFont="1" applyFill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1" fillId="0" borderId="4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14" fillId="0" borderId="13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0" fillId="0" borderId="24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35" xfId="0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5" borderId="3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0" borderId="64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1" fillId="0" borderId="63" xfId="0" applyFont="1" applyBorder="1" applyAlignment="1">
      <alignment horizontal="center" vertical="center" wrapText="1"/>
    </xf>
    <xf numFmtId="0" fontId="1" fillId="0" borderId="56" xfId="0" applyFont="1" applyBorder="1" applyAlignment="1">
      <alignment horizontal="center" vertical="center" wrapText="1"/>
    </xf>
    <xf numFmtId="0" fontId="1" fillId="0" borderId="61" xfId="0" applyFont="1" applyBorder="1" applyAlignment="1">
      <alignment horizontal="center" vertical="center" wrapText="1"/>
    </xf>
    <xf numFmtId="0" fontId="23" fillId="3" borderId="0" xfId="0" applyFont="1" applyFill="1" applyAlignment="1">
      <alignment horizontal="center" vertical="center"/>
    </xf>
    <xf numFmtId="0" fontId="1" fillId="0" borderId="52" xfId="0" applyFont="1" applyBorder="1" applyAlignment="1">
      <alignment horizontal="center" vertical="center" wrapText="1"/>
    </xf>
    <xf numFmtId="3" fontId="30" fillId="0" borderId="33" xfId="0" applyNumberFormat="1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31" fillId="0" borderId="35" xfId="0" applyFont="1" applyBorder="1" applyAlignment="1">
      <alignment wrapText="1"/>
    </xf>
    <xf numFmtId="0" fontId="31" fillId="0" borderId="36" xfId="0" applyFont="1" applyBorder="1" applyAlignment="1">
      <alignment wrapText="1"/>
    </xf>
    <xf numFmtId="0" fontId="31" fillId="0" borderId="37" xfId="0" applyFont="1" applyBorder="1" applyAlignment="1">
      <alignment wrapText="1"/>
    </xf>
    <xf numFmtId="0" fontId="31" fillId="0" borderId="38" xfId="0" applyFont="1" applyBorder="1" applyAlignment="1">
      <alignment wrapText="1"/>
    </xf>
    <xf numFmtId="0" fontId="1" fillId="2" borderId="3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0" borderId="6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23" fillId="3" borderId="19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1" fillId="3" borderId="63" xfId="0" applyFont="1" applyFill="1" applyBorder="1" applyAlignment="1">
      <alignment horizontal="center" vertical="center" wrapText="1"/>
    </xf>
    <xf numFmtId="0" fontId="1" fillId="3" borderId="56" xfId="0" applyFont="1" applyFill="1" applyBorder="1" applyAlignment="1">
      <alignment horizontal="center" vertical="center" wrapText="1"/>
    </xf>
    <xf numFmtId="0" fontId="1" fillId="3" borderId="6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1" fillId="3" borderId="50" xfId="0" applyFont="1" applyFill="1" applyBorder="1" applyAlignment="1">
      <alignment horizontal="center" vertical="center" wrapText="1"/>
    </xf>
    <xf numFmtId="0" fontId="1" fillId="3" borderId="51" xfId="0" applyFont="1" applyFill="1" applyBorder="1" applyAlignment="1">
      <alignment horizontal="center" vertical="center" wrapText="1"/>
    </xf>
    <xf numFmtId="0" fontId="1" fillId="3" borderId="62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CC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" Type="http://schemas.openxmlformats.org/officeDocument/2006/relationships/image" Target="../media/image3.jpeg"/><Relationship Id="rId21" Type="http://schemas.openxmlformats.org/officeDocument/2006/relationships/image" Target="../media/image24.jp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6.jpe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5.pn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g"/><Relationship Id="rId10" Type="http://schemas.openxmlformats.org/officeDocument/2006/relationships/image" Target="../media/image13.jpg"/><Relationship Id="rId19" Type="http://schemas.openxmlformats.org/officeDocument/2006/relationships/image" Target="../media/image22.png"/><Relationship Id="rId4" Type="http://schemas.openxmlformats.org/officeDocument/2006/relationships/image" Target="../media/image7.jpg"/><Relationship Id="rId9" Type="http://schemas.openxmlformats.org/officeDocument/2006/relationships/image" Target="../media/image12.jpe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jpeg"/><Relationship Id="rId1" Type="http://schemas.openxmlformats.org/officeDocument/2006/relationships/image" Target="../media/image32.png"/><Relationship Id="rId6" Type="http://schemas.openxmlformats.org/officeDocument/2006/relationships/image" Target="../media/image36.jpeg"/><Relationship Id="rId5" Type="http://schemas.openxmlformats.org/officeDocument/2006/relationships/image" Target="../media/image3.jpeg"/><Relationship Id="rId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1.jpeg"/><Relationship Id="rId7" Type="http://schemas.openxmlformats.org/officeDocument/2006/relationships/image" Target="../media/image38.jpeg"/><Relationship Id="rId2" Type="http://schemas.openxmlformats.org/officeDocument/2006/relationships/image" Target="../media/image17.png"/><Relationship Id="rId1" Type="http://schemas.openxmlformats.org/officeDocument/2006/relationships/image" Target="../media/image37.jpeg"/><Relationship Id="rId6" Type="http://schemas.openxmlformats.org/officeDocument/2006/relationships/image" Target="../media/image3.jpeg"/><Relationship Id="rId5" Type="http://schemas.openxmlformats.org/officeDocument/2006/relationships/image" Target="../media/image22.pn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28.jpeg"/><Relationship Id="rId3" Type="http://schemas.openxmlformats.org/officeDocument/2006/relationships/image" Target="../media/image34.png"/><Relationship Id="rId7" Type="http://schemas.openxmlformats.org/officeDocument/2006/relationships/image" Target="../media/image5.png"/><Relationship Id="rId12" Type="http://schemas.openxmlformats.org/officeDocument/2006/relationships/image" Target="../media/image43.jpeg"/><Relationship Id="rId2" Type="http://schemas.openxmlformats.org/officeDocument/2006/relationships/image" Target="../media/image3.jpeg"/><Relationship Id="rId1" Type="http://schemas.openxmlformats.org/officeDocument/2006/relationships/image" Target="../media/image1.jpeg"/><Relationship Id="rId6" Type="http://schemas.openxmlformats.org/officeDocument/2006/relationships/image" Target="../media/image40.png"/><Relationship Id="rId11" Type="http://schemas.openxmlformats.org/officeDocument/2006/relationships/image" Target="../media/image42.jpeg"/><Relationship Id="rId5" Type="http://schemas.openxmlformats.org/officeDocument/2006/relationships/image" Target="../media/image2.jpeg"/><Relationship Id="rId10" Type="http://schemas.openxmlformats.org/officeDocument/2006/relationships/image" Target="../media/image41.jpeg"/><Relationship Id="rId4" Type="http://schemas.openxmlformats.org/officeDocument/2006/relationships/image" Target="../media/image39.png"/><Relationship Id="rId9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581024</xdr:colOff>
      <xdr:row>12</xdr:row>
      <xdr:rowOff>38100</xdr:rowOff>
    </xdr:from>
    <xdr:to>
      <xdr:col>2</xdr:col>
      <xdr:colOff>9525</xdr:colOff>
      <xdr:row>22</xdr:row>
      <xdr:rowOff>157166</xdr:rowOff>
    </xdr:to>
    <xdr:pic>
      <xdr:nvPicPr>
        <xdr:cNvPr id="2" name="Рисунок 1" descr="espas10coin.jpg">
          <a:extLst>
            <a:ext uri="{FF2B5EF4-FFF2-40B4-BE49-F238E27FC236}">
              <a16:creationId xmlns:a16="http://schemas.microsoft.com/office/drawing/2014/main" xmlns="" id="{1D2C7A2B-DB00-4210-B062-CB9CFBECF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4" y="2409825"/>
          <a:ext cx="647701" cy="2024066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23</xdr:row>
      <xdr:rowOff>38101</xdr:rowOff>
    </xdr:from>
    <xdr:to>
      <xdr:col>2</xdr:col>
      <xdr:colOff>9525</xdr:colOff>
      <xdr:row>26</xdr:row>
      <xdr:rowOff>133350</xdr:rowOff>
    </xdr:to>
    <xdr:pic>
      <xdr:nvPicPr>
        <xdr:cNvPr id="3" name="Рисунок 2" descr="coin.jpg">
          <a:extLst>
            <a:ext uri="{FF2B5EF4-FFF2-40B4-BE49-F238E27FC236}">
              <a16:creationId xmlns:a16="http://schemas.microsoft.com/office/drawing/2014/main" xmlns="" id="{82C371E8-96EF-4275-BF0F-C17C746D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6" y="4619626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0</xdr:row>
      <xdr:rowOff>57152</xdr:rowOff>
    </xdr:from>
    <xdr:to>
      <xdr:col>2</xdr:col>
      <xdr:colOff>447675</xdr:colOff>
      <xdr:row>8</xdr:row>
      <xdr:rowOff>123825</xdr:rowOff>
    </xdr:to>
    <xdr:pic>
      <xdr:nvPicPr>
        <xdr:cNvPr id="4" name="Рисунок 3" descr="BFTlogo_NObeahead_shadow.jpg">
          <a:extLst>
            <a:ext uri="{FF2B5EF4-FFF2-40B4-BE49-F238E27FC236}">
              <a16:creationId xmlns:a16="http://schemas.microsoft.com/office/drawing/2014/main" xmlns="" id="{A4869A5D-2046-4F2C-BE4E-A1A49482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2" y="57152"/>
          <a:ext cx="1590673" cy="15906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27</xdr:row>
      <xdr:rowOff>57151</xdr:rowOff>
    </xdr:from>
    <xdr:to>
      <xdr:col>2</xdr:col>
      <xdr:colOff>76200</xdr:colOff>
      <xdr:row>35</xdr:row>
      <xdr:rowOff>140840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D2C44BC7-A707-4948-938C-0607BAA0C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5305426"/>
          <a:ext cx="885825" cy="160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11</xdr:row>
      <xdr:rowOff>76200</xdr:rowOff>
    </xdr:from>
    <xdr:to>
      <xdr:col>2</xdr:col>
      <xdr:colOff>138453</xdr:colOff>
      <xdr:row>26</xdr:row>
      <xdr:rowOff>66675</xdr:rowOff>
    </xdr:to>
    <xdr:pic>
      <xdr:nvPicPr>
        <xdr:cNvPr id="6" name="Рисунок 5" descr="ESPAS-20I-U-ENTRY-EXIT-STATION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342901" y="7905750"/>
          <a:ext cx="1014752" cy="2990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131</xdr:row>
      <xdr:rowOff>28574</xdr:rowOff>
    </xdr:from>
    <xdr:to>
      <xdr:col>2</xdr:col>
      <xdr:colOff>219074</xdr:colOff>
      <xdr:row>137</xdr:row>
      <xdr:rowOff>140969</xdr:rowOff>
    </xdr:to>
    <xdr:pic>
      <xdr:nvPicPr>
        <xdr:cNvPr id="21" name="Рисунок 20" descr="1049_1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49" y="10753724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0</xdr:row>
      <xdr:rowOff>57152</xdr:rowOff>
    </xdr:from>
    <xdr:to>
      <xdr:col>2</xdr:col>
      <xdr:colOff>447675</xdr:colOff>
      <xdr:row>8</xdr:row>
      <xdr:rowOff>123825</xdr:rowOff>
    </xdr:to>
    <xdr:pic>
      <xdr:nvPicPr>
        <xdr:cNvPr id="12" name="Рисунок 11" descr="BFTlogo_NObeahead_shadow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2" y="57152"/>
          <a:ext cx="1590673" cy="159067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138</xdr:row>
      <xdr:rowOff>95251</xdr:rowOff>
    </xdr:from>
    <xdr:to>
      <xdr:col>2</xdr:col>
      <xdr:colOff>180975</xdr:colOff>
      <xdr:row>144</xdr:row>
      <xdr:rowOff>114522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68776C8A-36EF-4B71-8F51-613455D0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288001"/>
          <a:ext cx="1228725" cy="117179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145</xdr:row>
      <xdr:rowOff>85725</xdr:rowOff>
    </xdr:from>
    <xdr:to>
      <xdr:col>2</xdr:col>
      <xdr:colOff>209550</xdr:colOff>
      <xdr:row>151</xdr:row>
      <xdr:rowOff>123825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2B67E26F-3E7F-4240-85F5-56979793E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9611975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152</xdr:row>
      <xdr:rowOff>85725</xdr:rowOff>
    </xdr:from>
    <xdr:to>
      <xdr:col>2</xdr:col>
      <xdr:colOff>241069</xdr:colOff>
      <xdr:row>158</xdr:row>
      <xdr:rowOff>98194</xdr:rowOff>
    </xdr:to>
    <xdr:pic>
      <xdr:nvPicPr>
        <xdr:cNvPr id="18" name="Объект 4" descr="BSR_24.jpg">
          <a:extLst>
            <a:ext uri="{FF2B5EF4-FFF2-40B4-BE49-F238E27FC236}">
              <a16:creationId xmlns:a16="http://schemas.microsoft.com/office/drawing/2014/main" xmlns="" id="{C439E041-2C7B-4CC9-8EDD-012ECF790B4D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800" y="21002625"/>
          <a:ext cx="1155469" cy="115546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159</xdr:row>
      <xdr:rowOff>27454</xdr:rowOff>
    </xdr:from>
    <xdr:to>
      <xdr:col>2</xdr:col>
      <xdr:colOff>219076</xdr:colOff>
      <xdr:row>165</xdr:row>
      <xdr:rowOff>132229</xdr:rowOff>
    </xdr:to>
    <xdr:pic>
      <xdr:nvPicPr>
        <xdr:cNvPr id="22" name="Рисунок 21" descr="Infotab-P8.jpg">
          <a:extLst>
            <a:ext uri="{FF2B5EF4-FFF2-40B4-BE49-F238E27FC236}">
              <a16:creationId xmlns:a16="http://schemas.microsoft.com/office/drawing/2014/main" xmlns="" id="{74600C72-28AA-4F6B-A544-AB1275BF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0976" y="22277854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166</xdr:row>
      <xdr:rowOff>104775</xdr:rowOff>
    </xdr:from>
    <xdr:to>
      <xdr:col>2</xdr:col>
      <xdr:colOff>291912</xdr:colOff>
      <xdr:row>172</xdr:row>
      <xdr:rowOff>72837</xdr:rowOff>
    </xdr:to>
    <xdr:pic>
      <xdr:nvPicPr>
        <xdr:cNvPr id="23" name="Рисунок 22" descr="PU_1_vert.jpg">
          <a:extLst>
            <a:ext uri="{FF2B5EF4-FFF2-40B4-BE49-F238E27FC236}">
              <a16:creationId xmlns:a16="http://schemas.microsoft.com/office/drawing/2014/main" xmlns="" id="{3D8C2373-02B5-434C-AC6C-BEA83CC8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0525" y="23688675"/>
          <a:ext cx="1120587" cy="112058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173</xdr:row>
      <xdr:rowOff>17822</xdr:rowOff>
    </xdr:from>
    <xdr:to>
      <xdr:col>2</xdr:col>
      <xdr:colOff>228600</xdr:colOff>
      <xdr:row>180</xdr:row>
      <xdr:rowOff>133351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2B8E971-51BF-44BC-AF1D-F7211A48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6" y="26106797"/>
          <a:ext cx="1095374" cy="145855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95</xdr:row>
      <xdr:rowOff>76200</xdr:rowOff>
    </xdr:from>
    <xdr:to>
      <xdr:col>2</xdr:col>
      <xdr:colOff>276225</xdr:colOff>
      <xdr:row>101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D3447F97-6459-44A6-A817-2F750E339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8897600"/>
          <a:ext cx="12763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110</xdr:row>
      <xdr:rowOff>47626</xdr:rowOff>
    </xdr:from>
    <xdr:to>
      <xdr:col>2</xdr:col>
      <xdr:colOff>209550</xdr:colOff>
      <xdr:row>116</xdr:row>
      <xdr:rowOff>66675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AB694866-3D82-4736-B20B-9C61008FA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21802726"/>
          <a:ext cx="1171574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102</xdr:row>
      <xdr:rowOff>66674</xdr:rowOff>
    </xdr:from>
    <xdr:to>
      <xdr:col>2</xdr:col>
      <xdr:colOff>419101</xdr:colOff>
      <xdr:row>109</xdr:row>
      <xdr:rowOff>160399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FFBCFF4D-D359-4DE9-86BA-79F5C31E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0288249"/>
          <a:ext cx="1571626" cy="142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80</xdr:row>
      <xdr:rowOff>85726</xdr:rowOff>
    </xdr:from>
    <xdr:to>
      <xdr:col>2</xdr:col>
      <xdr:colOff>590550</xdr:colOff>
      <xdr:row>84</xdr:row>
      <xdr:rowOff>104775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652AFB2D-DF62-4953-8973-6FD5F16DF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17907001"/>
          <a:ext cx="819149" cy="819149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133351</xdr:colOff>
      <xdr:row>83</xdr:row>
      <xdr:rowOff>123826</xdr:rowOff>
    </xdr:from>
    <xdr:to>
      <xdr:col>8</xdr:col>
      <xdr:colOff>400051</xdr:colOff>
      <xdr:row>85</xdr:row>
      <xdr:rowOff>167530</xdr:rowOff>
    </xdr:to>
    <xdr:pic>
      <xdr:nvPicPr>
        <xdr:cNvPr id="26" name="Рисунок 25" descr="sbrf.png">
          <a:extLst>
            <a:ext uri="{FF2B5EF4-FFF2-40B4-BE49-F238E27FC236}">
              <a16:creationId xmlns:a16="http://schemas.microsoft.com/office/drawing/2014/main" xmlns="" id="{CC0CCB51-8CDD-411C-B8F8-7CE26BC3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00551" y="22459951"/>
          <a:ext cx="876300" cy="44375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80</xdr:row>
      <xdr:rowOff>171449</xdr:rowOff>
    </xdr:from>
    <xdr:to>
      <xdr:col>1</xdr:col>
      <xdr:colOff>468239</xdr:colOff>
      <xdr:row>84</xdr:row>
      <xdr:rowOff>55596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B2DB8C16-FDCE-4227-B08B-176E5DEED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192624"/>
          <a:ext cx="1039739" cy="684247"/>
        </a:xfrm>
        <a:prstGeom prst="rect">
          <a:avLst/>
        </a:prstGeom>
      </xdr:spPr>
    </xdr:pic>
    <xdr:clientData/>
  </xdr:twoCellAnchor>
  <xdr:oneCellAnchor>
    <xdr:from>
      <xdr:col>6</xdr:col>
      <xdr:colOff>171451</xdr:colOff>
      <xdr:row>75</xdr:row>
      <xdr:rowOff>180976</xdr:rowOff>
    </xdr:from>
    <xdr:ext cx="846422" cy="428624"/>
    <xdr:pic>
      <xdr:nvPicPr>
        <xdr:cNvPr id="29" name="Рисунок 28" descr="sbrf.png">
          <a:extLst>
            <a:ext uri="{FF2B5EF4-FFF2-40B4-BE49-F238E27FC236}">
              <a16:creationId xmlns:a16="http://schemas.microsoft.com/office/drawing/2014/main" xmlns="" id="{5382CC73-ADF9-4631-B5E3-2FA74234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29051" y="16202026"/>
          <a:ext cx="846422" cy="428624"/>
        </a:xfrm>
        <a:prstGeom prst="rect">
          <a:avLst/>
        </a:prstGeom>
      </xdr:spPr>
    </xdr:pic>
    <xdr:clientData/>
  </xdr:oneCellAnchor>
  <xdr:twoCellAnchor editAs="oneCell">
    <xdr:from>
      <xdr:col>0</xdr:col>
      <xdr:colOff>409576</xdr:colOff>
      <xdr:row>75</xdr:row>
      <xdr:rowOff>57150</xdr:rowOff>
    </xdr:from>
    <xdr:to>
      <xdr:col>2</xdr:col>
      <xdr:colOff>8764</xdr:colOff>
      <xdr:row>79</xdr:row>
      <xdr:rowOff>154820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18858972-0760-4BFB-A1CE-892449D4E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16078200"/>
          <a:ext cx="818388" cy="897770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361951</xdr:colOff>
      <xdr:row>76</xdr:row>
      <xdr:rowOff>76201</xdr:rowOff>
    </xdr:from>
    <xdr:to>
      <xdr:col>9</xdr:col>
      <xdr:colOff>371233</xdr:colOff>
      <xdr:row>77</xdr:row>
      <xdr:rowOff>114300</xdr:rowOff>
    </xdr:to>
    <xdr:pic>
      <xdr:nvPicPr>
        <xdr:cNvPr id="31" name="Рисунок 30" descr="ВТБ-БАНК-1024x394.jpg">
          <a:extLst>
            <a:ext uri="{FF2B5EF4-FFF2-40B4-BE49-F238E27FC236}">
              <a16:creationId xmlns:a16="http://schemas.microsoft.com/office/drawing/2014/main" xmlns="" id="{90C75DF2-AA50-433B-9F1E-6F4446F9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38751" y="16297276"/>
          <a:ext cx="618882" cy="2381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77</xdr:row>
      <xdr:rowOff>171450</xdr:rowOff>
    </xdr:from>
    <xdr:to>
      <xdr:col>7</xdr:col>
      <xdr:colOff>590551</xdr:colOff>
      <xdr:row>79</xdr:row>
      <xdr:rowOff>126515</xdr:rowOff>
    </xdr:to>
    <xdr:pic>
      <xdr:nvPicPr>
        <xdr:cNvPr id="32" name="Рисунок 31" descr="logo-raiffeisen-bank.jpg">
          <a:extLst>
            <a:ext uri="{FF2B5EF4-FFF2-40B4-BE49-F238E27FC236}">
              <a16:creationId xmlns:a16="http://schemas.microsoft.com/office/drawing/2014/main" xmlns="" id="{EFCF3A42-2A2B-44A2-8185-06C1AC49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790951" y="16592550"/>
          <a:ext cx="1066800" cy="35511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238126</xdr:colOff>
      <xdr:row>78</xdr:row>
      <xdr:rowOff>38101</xdr:rowOff>
    </xdr:from>
    <xdr:to>
      <xdr:col>9</xdr:col>
      <xdr:colOff>369692</xdr:colOff>
      <xdr:row>79</xdr:row>
      <xdr:rowOff>9526</xdr:rowOff>
    </xdr:to>
    <xdr:pic>
      <xdr:nvPicPr>
        <xdr:cNvPr id="33" name="Рисунок 32" descr="Untitled-1.png">
          <a:extLst>
            <a:ext uri="{FF2B5EF4-FFF2-40B4-BE49-F238E27FC236}">
              <a16:creationId xmlns:a16="http://schemas.microsoft.com/office/drawing/2014/main" xmlns="" id="{47F1AA84-55CF-4F7A-8433-1188788F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114926" y="16659226"/>
          <a:ext cx="741166" cy="171450"/>
        </a:xfrm>
        <a:prstGeom prst="rect">
          <a:avLst/>
        </a:prstGeom>
      </xdr:spPr>
    </xdr:pic>
    <xdr:clientData/>
  </xdr:twoCellAnchor>
  <xdr:oneCellAnchor>
    <xdr:from>
      <xdr:col>6</xdr:col>
      <xdr:colOff>171451</xdr:colOff>
      <xdr:row>117</xdr:row>
      <xdr:rowOff>180976</xdr:rowOff>
    </xdr:from>
    <xdr:ext cx="846422" cy="428624"/>
    <xdr:pic>
      <xdr:nvPicPr>
        <xdr:cNvPr id="34" name="Рисунок 33" descr="sbrf.png">
          <a:extLst>
            <a:ext uri="{FF2B5EF4-FFF2-40B4-BE49-F238E27FC236}">
              <a16:creationId xmlns:a16="http://schemas.microsoft.com/office/drawing/2014/main" xmlns="" id="{7A8946BB-858A-45F6-87DC-08E9F824B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29051" y="16202026"/>
          <a:ext cx="846422" cy="428624"/>
        </a:xfrm>
        <a:prstGeom prst="rect">
          <a:avLst/>
        </a:prstGeom>
      </xdr:spPr>
    </xdr:pic>
    <xdr:clientData/>
  </xdr:oneCellAnchor>
  <xdr:oneCellAnchor>
    <xdr:from>
      <xdr:col>0</xdr:col>
      <xdr:colOff>409576</xdr:colOff>
      <xdr:row>117</xdr:row>
      <xdr:rowOff>57150</xdr:rowOff>
    </xdr:from>
    <xdr:ext cx="818388" cy="897770"/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5899BD9B-CCD9-47EF-9A91-D2270E928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16078200"/>
          <a:ext cx="818388" cy="897770"/>
        </a:xfrm>
        <a:prstGeom prst="rect">
          <a:avLst/>
        </a:prstGeom>
      </xdr:spPr>
    </xdr:pic>
    <xdr:clientData/>
  </xdr:oneCellAnchor>
  <xdr:oneCellAnchor>
    <xdr:from>
      <xdr:col>8</xdr:col>
      <xdr:colOff>361951</xdr:colOff>
      <xdr:row>118</xdr:row>
      <xdr:rowOff>76201</xdr:rowOff>
    </xdr:from>
    <xdr:ext cx="618882" cy="238124"/>
    <xdr:pic>
      <xdr:nvPicPr>
        <xdr:cNvPr id="36" name="Рисунок 35" descr="ВТБ-БАНК-1024x394.jpg">
          <a:extLst>
            <a:ext uri="{FF2B5EF4-FFF2-40B4-BE49-F238E27FC236}">
              <a16:creationId xmlns:a16="http://schemas.microsoft.com/office/drawing/2014/main" xmlns="" id="{E32A93F2-ADF9-4FF1-9C86-47962E9C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38751" y="16297276"/>
          <a:ext cx="618882" cy="238124"/>
        </a:xfrm>
        <a:prstGeom prst="rect">
          <a:avLst/>
        </a:prstGeom>
      </xdr:spPr>
    </xdr:pic>
    <xdr:clientData/>
  </xdr:oneCellAnchor>
  <xdr:oneCellAnchor>
    <xdr:from>
      <xdr:col>6</xdr:col>
      <xdr:colOff>133351</xdr:colOff>
      <xdr:row>119</xdr:row>
      <xdr:rowOff>171450</xdr:rowOff>
    </xdr:from>
    <xdr:ext cx="1066800" cy="355115"/>
    <xdr:pic>
      <xdr:nvPicPr>
        <xdr:cNvPr id="37" name="Рисунок 36" descr="logo-raiffeisen-bank.jpg">
          <a:extLst>
            <a:ext uri="{FF2B5EF4-FFF2-40B4-BE49-F238E27FC236}">
              <a16:creationId xmlns:a16="http://schemas.microsoft.com/office/drawing/2014/main" xmlns="" id="{2C48E9A2-D345-4C96-B26C-4183B8C9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790951" y="16592550"/>
          <a:ext cx="1066800" cy="355115"/>
        </a:xfrm>
        <a:prstGeom prst="rect">
          <a:avLst/>
        </a:prstGeom>
      </xdr:spPr>
    </xdr:pic>
    <xdr:clientData/>
  </xdr:oneCellAnchor>
  <xdr:oneCellAnchor>
    <xdr:from>
      <xdr:col>8</xdr:col>
      <xdr:colOff>238126</xdr:colOff>
      <xdr:row>120</xdr:row>
      <xdr:rowOff>38101</xdr:rowOff>
    </xdr:from>
    <xdr:ext cx="741166" cy="171450"/>
    <xdr:pic>
      <xdr:nvPicPr>
        <xdr:cNvPr id="38" name="Рисунок 37" descr="Untitled-1.png">
          <a:extLst>
            <a:ext uri="{FF2B5EF4-FFF2-40B4-BE49-F238E27FC236}">
              <a16:creationId xmlns:a16="http://schemas.microsoft.com/office/drawing/2014/main" xmlns="" id="{AE7EA605-8D16-4366-8AC6-274A6B34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114926" y="16659226"/>
          <a:ext cx="741166" cy="1714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</xdr:row>
      <xdr:rowOff>171451</xdr:rowOff>
    </xdr:from>
    <xdr:to>
      <xdr:col>2</xdr:col>
      <xdr:colOff>475370</xdr:colOff>
      <xdr:row>70</xdr:row>
      <xdr:rowOff>95250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886BB72F-B1AB-42F8-839C-D10F3EBF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34551"/>
          <a:ext cx="1694570" cy="39338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51</xdr:row>
      <xdr:rowOff>114301</xdr:rowOff>
    </xdr:from>
    <xdr:to>
      <xdr:col>1</xdr:col>
      <xdr:colOff>485776</xdr:colOff>
      <xdr:row>54</xdr:row>
      <xdr:rowOff>66677</xdr:rowOff>
    </xdr:to>
    <xdr:pic>
      <xdr:nvPicPr>
        <xdr:cNvPr id="42" name="Рисунок 41" descr="BFTlogo_NObeahead_shadow.jpg">
          <a:extLst>
            <a:ext uri="{FF2B5EF4-FFF2-40B4-BE49-F238E27FC236}">
              <a16:creationId xmlns:a16="http://schemas.microsoft.com/office/drawing/2014/main" xmlns="" id="{3237A783-DC1F-45D6-9429-B0B53273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0" y="10058401"/>
          <a:ext cx="523876" cy="523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</xdr:row>
      <xdr:rowOff>19050</xdr:rowOff>
    </xdr:from>
    <xdr:to>
      <xdr:col>1</xdr:col>
      <xdr:colOff>428624</xdr:colOff>
      <xdr:row>91</xdr:row>
      <xdr:rowOff>47624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2804ED1D-FD77-444C-AA5F-96A21951C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202775"/>
          <a:ext cx="1028699" cy="10286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88</xdr:row>
      <xdr:rowOff>47625</xdr:rowOff>
    </xdr:from>
    <xdr:to>
      <xdr:col>2</xdr:col>
      <xdr:colOff>371475</xdr:colOff>
      <xdr:row>93</xdr:row>
      <xdr:rowOff>146419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82BDA96E-E569-45B6-9716-020D961D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2631400"/>
          <a:ext cx="942975" cy="1098919"/>
        </a:xfrm>
        <a:prstGeom prst="rect">
          <a:avLst/>
        </a:prstGeom>
      </xdr:spPr>
    </xdr:pic>
    <xdr:clientData/>
  </xdr:twoCellAnchor>
  <xdr:oneCellAnchor>
    <xdr:from>
      <xdr:col>3</xdr:col>
      <xdr:colOff>381000</xdr:colOff>
      <xdr:row>42</xdr:row>
      <xdr:rowOff>85725</xdr:rowOff>
    </xdr:from>
    <xdr:ext cx="876300" cy="443754"/>
    <xdr:pic>
      <xdr:nvPicPr>
        <xdr:cNvPr id="41" name="Рисунок 40" descr="sbrf.png">
          <a:extLst>
            <a:ext uri="{FF2B5EF4-FFF2-40B4-BE49-F238E27FC236}">
              <a16:creationId xmlns:a16="http://schemas.microsoft.com/office/drawing/2014/main" xmlns="" id="{9E7ABE13-E699-48FC-966B-E151BB9C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09800" y="18516600"/>
          <a:ext cx="876300" cy="443754"/>
        </a:xfrm>
        <a:prstGeom prst="rect">
          <a:avLst/>
        </a:prstGeom>
      </xdr:spPr>
    </xdr:pic>
    <xdr:clientData/>
  </xdr:oneCellAnchor>
  <xdr:oneCellAnchor>
    <xdr:from>
      <xdr:col>0</xdr:col>
      <xdr:colOff>111826</xdr:colOff>
      <xdr:row>43</xdr:row>
      <xdr:rowOff>86827</xdr:rowOff>
    </xdr:from>
    <xdr:ext cx="1515309" cy="437047"/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6A0F29AF-9BD8-4675-80F6-0A623B1D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6" y="8487877"/>
          <a:ext cx="1515309" cy="437047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29</xdr:row>
      <xdr:rowOff>76201</xdr:rowOff>
    </xdr:from>
    <xdr:ext cx="1133473" cy="2652873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AF770890-FC61-4FA3-A0D4-20C0BA05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5906751"/>
          <a:ext cx="1133473" cy="2652873"/>
        </a:xfrm>
        <a:prstGeom prst="rect">
          <a:avLst/>
        </a:prstGeom>
      </xdr:spPr>
    </xdr:pic>
    <xdr:clientData/>
  </xdr:oneCellAnchor>
  <xdr:oneCellAnchor>
    <xdr:from>
      <xdr:col>1</xdr:col>
      <xdr:colOff>466725</xdr:colOff>
      <xdr:row>38</xdr:row>
      <xdr:rowOff>171450</xdr:rowOff>
    </xdr:from>
    <xdr:ext cx="714375" cy="714375"/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866019DD-DA37-43C6-8697-92F3A214D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17802225"/>
          <a:ext cx="714375" cy="714375"/>
        </a:xfrm>
        <a:prstGeom prst="rect">
          <a:avLst/>
        </a:prstGeom>
      </xdr:spPr>
    </xdr:pic>
    <xdr:clientData/>
  </xdr:oneCellAnchor>
  <xdr:oneCellAnchor>
    <xdr:from>
      <xdr:col>1</xdr:col>
      <xdr:colOff>457201</xdr:colOff>
      <xdr:row>36</xdr:row>
      <xdr:rowOff>28576</xdr:rowOff>
    </xdr:from>
    <xdr:ext cx="742950" cy="488932"/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8C71D613-8D85-4F95-80B3-1145A3C78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1" y="17259301"/>
          <a:ext cx="742950" cy="488932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123</xdr:row>
      <xdr:rowOff>85725</xdr:rowOff>
    </xdr:from>
    <xdr:to>
      <xdr:col>2</xdr:col>
      <xdr:colOff>323850</xdr:colOff>
      <xdr:row>130</xdr:row>
      <xdr:rowOff>114300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9ADC1091-3599-4446-A9EF-70772EC7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3688675"/>
          <a:ext cx="1371600" cy="137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13</xdr:row>
      <xdr:rowOff>38100</xdr:rowOff>
    </xdr:from>
    <xdr:to>
      <xdr:col>3</xdr:col>
      <xdr:colOff>478694</xdr:colOff>
      <xdr:row>21</xdr:row>
      <xdr:rowOff>171451</xdr:rowOff>
    </xdr:to>
    <xdr:pic>
      <xdr:nvPicPr>
        <xdr:cNvPr id="6" name="Рисунок 5" descr="GIOTTO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" y="2714625"/>
          <a:ext cx="1478819" cy="1666876"/>
        </a:xfrm>
        <a:prstGeom prst="rect">
          <a:avLst/>
        </a:prstGeom>
      </xdr:spPr>
    </xdr:pic>
    <xdr:clientData/>
  </xdr:twoCellAnchor>
  <xdr:twoCellAnchor editAs="oneCell">
    <xdr:from>
      <xdr:col>20</xdr:col>
      <xdr:colOff>1063625</xdr:colOff>
      <xdr:row>22</xdr:row>
      <xdr:rowOff>269875</xdr:rowOff>
    </xdr:from>
    <xdr:to>
      <xdr:col>21</xdr:col>
      <xdr:colOff>3729</xdr:colOff>
      <xdr:row>24</xdr:row>
      <xdr:rowOff>2522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3625850" y="153431875"/>
          <a:ext cx="597454" cy="58037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</xdr:row>
      <xdr:rowOff>123825</xdr:rowOff>
    </xdr:from>
    <xdr:to>
      <xdr:col>3</xdr:col>
      <xdr:colOff>486240</xdr:colOff>
      <xdr:row>31</xdr:row>
      <xdr:rowOff>180975</xdr:rowOff>
    </xdr:to>
    <xdr:pic>
      <xdr:nvPicPr>
        <xdr:cNvPr id="11" name="Рисунок 10" descr="MOOVI.png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2475" y="4886325"/>
          <a:ext cx="156256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32</xdr:row>
      <xdr:rowOff>114300</xdr:rowOff>
    </xdr:from>
    <xdr:to>
      <xdr:col>3</xdr:col>
      <xdr:colOff>514350</xdr:colOff>
      <xdr:row>41</xdr:row>
      <xdr:rowOff>81574</xdr:rowOff>
    </xdr:to>
    <xdr:pic>
      <xdr:nvPicPr>
        <xdr:cNvPr id="12" name="Рисунок 11" descr="MAXIMA ULTRA.png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2951" y="6753225"/>
          <a:ext cx="1600199" cy="16912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0</xdr:row>
      <xdr:rowOff>57152</xdr:rowOff>
    </xdr:from>
    <xdr:to>
      <xdr:col>2</xdr:col>
      <xdr:colOff>447675</xdr:colOff>
      <xdr:row>8</xdr:row>
      <xdr:rowOff>123825</xdr:rowOff>
    </xdr:to>
    <xdr:pic>
      <xdr:nvPicPr>
        <xdr:cNvPr id="7" name="Рисунок 6" descr="BFTlogo_NObeahead_shadow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2" y="57152"/>
          <a:ext cx="1590673" cy="1590673"/>
        </a:xfrm>
        <a:prstGeom prst="rect">
          <a:avLst/>
        </a:prstGeom>
      </xdr:spPr>
    </xdr:pic>
    <xdr:clientData/>
  </xdr:twoCellAnchor>
  <xdr:twoCellAnchor editAs="oneCell">
    <xdr:from>
      <xdr:col>19</xdr:col>
      <xdr:colOff>335642</xdr:colOff>
      <xdr:row>31</xdr:row>
      <xdr:rowOff>235857</xdr:rowOff>
    </xdr:from>
    <xdr:to>
      <xdr:col>22</xdr:col>
      <xdr:colOff>531585</xdr:colOff>
      <xdr:row>42</xdr:row>
      <xdr:rowOff>101600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F638E8AA-21D5-49BC-B9BD-5C65AF865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7071" y="6096000"/>
          <a:ext cx="2019300" cy="194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59</xdr:row>
      <xdr:rowOff>28575</xdr:rowOff>
    </xdr:from>
    <xdr:to>
      <xdr:col>10</xdr:col>
      <xdr:colOff>152400</xdr:colOff>
      <xdr:row>73</xdr:row>
      <xdr:rowOff>134467</xdr:rowOff>
    </xdr:to>
    <xdr:pic>
      <xdr:nvPicPr>
        <xdr:cNvPr id="7" name="Рисунок 6" descr="L_ticket.jpg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76650" y="9172575"/>
          <a:ext cx="2571750" cy="2772892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441961</xdr:colOff>
      <xdr:row>32</xdr:row>
      <xdr:rowOff>30481</xdr:rowOff>
    </xdr:from>
    <xdr:to>
      <xdr:col>3</xdr:col>
      <xdr:colOff>132962</xdr:colOff>
      <xdr:row>36</xdr:row>
      <xdr:rowOff>38101</xdr:rowOff>
    </xdr:to>
    <xdr:pic>
      <xdr:nvPicPr>
        <xdr:cNvPr id="9" name="Рисунок 8" descr="sbrf.png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961" y="6116956"/>
          <a:ext cx="1519801" cy="769620"/>
        </a:xfrm>
        <a:prstGeom prst="rect">
          <a:avLst/>
        </a:prstGeom>
      </xdr:spPr>
    </xdr:pic>
    <xdr:clientData/>
  </xdr:twoCellAnchor>
  <xdr:twoCellAnchor editAs="oneCell">
    <xdr:from>
      <xdr:col>7</xdr:col>
      <xdr:colOff>388620</xdr:colOff>
      <xdr:row>32</xdr:row>
      <xdr:rowOff>97155</xdr:rowOff>
    </xdr:from>
    <xdr:to>
      <xdr:col>10</xdr:col>
      <xdr:colOff>299553</xdr:colOff>
      <xdr:row>35</xdr:row>
      <xdr:rowOff>104775</xdr:rowOff>
    </xdr:to>
    <xdr:pic>
      <xdr:nvPicPr>
        <xdr:cNvPr id="10" name="Рисунок 9" descr="logo-raiffeisen-bank.jp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55820" y="6183630"/>
          <a:ext cx="1739733" cy="579120"/>
        </a:xfrm>
        <a:prstGeom prst="rect">
          <a:avLst/>
        </a:prstGeom>
      </xdr:spPr>
    </xdr:pic>
    <xdr:clientData/>
  </xdr:twoCellAnchor>
  <xdr:twoCellAnchor editAs="oneCell">
    <xdr:from>
      <xdr:col>4</xdr:col>
      <xdr:colOff>407670</xdr:colOff>
      <xdr:row>32</xdr:row>
      <xdr:rowOff>158116</xdr:rowOff>
    </xdr:from>
    <xdr:to>
      <xdr:col>6</xdr:col>
      <xdr:colOff>207645</xdr:colOff>
      <xdr:row>34</xdr:row>
      <xdr:rowOff>169259</xdr:rowOff>
    </xdr:to>
    <xdr:pic>
      <xdr:nvPicPr>
        <xdr:cNvPr id="11" name="Рисунок 10" descr="ВТБ-БАНК-1024x394.jpg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46070" y="6244591"/>
          <a:ext cx="1019175" cy="392143"/>
        </a:xfrm>
        <a:prstGeom prst="rect">
          <a:avLst/>
        </a:prstGeom>
      </xdr:spPr>
    </xdr:pic>
    <xdr:clientData/>
  </xdr:twoCellAnchor>
  <xdr:twoCellAnchor editAs="oneCell">
    <xdr:from>
      <xdr:col>11</xdr:col>
      <xdr:colOff>137161</xdr:colOff>
      <xdr:row>33</xdr:row>
      <xdr:rowOff>17146</xdr:rowOff>
    </xdr:from>
    <xdr:to>
      <xdr:col>13</xdr:col>
      <xdr:colOff>449703</xdr:colOff>
      <xdr:row>34</xdr:row>
      <xdr:rowOff>180976</xdr:rowOff>
    </xdr:to>
    <xdr:pic>
      <xdr:nvPicPr>
        <xdr:cNvPr id="12" name="Рисунок 11" descr="Untitled-1.pn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761" y="6294121"/>
          <a:ext cx="1531742" cy="35433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0</xdr:row>
      <xdr:rowOff>57152</xdr:rowOff>
    </xdr:from>
    <xdr:to>
      <xdr:col>2</xdr:col>
      <xdr:colOff>447675</xdr:colOff>
      <xdr:row>8</xdr:row>
      <xdr:rowOff>123825</xdr:rowOff>
    </xdr:to>
    <xdr:pic>
      <xdr:nvPicPr>
        <xdr:cNvPr id="13" name="Рисунок 12" descr="BFTlogo_NObeahead_shadow.jpg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2" y="57152"/>
          <a:ext cx="1590673" cy="159067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59</xdr:row>
      <xdr:rowOff>9525</xdr:rowOff>
    </xdr:from>
    <xdr:to>
      <xdr:col>5</xdr:col>
      <xdr:colOff>480686</xdr:colOff>
      <xdr:row>73</xdr:row>
      <xdr:rowOff>114300</xdr:rowOff>
    </xdr:to>
    <xdr:pic>
      <xdr:nvPicPr>
        <xdr:cNvPr id="14" name="Рисунок 13" descr="BTF New fon SC1-01price.jpg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675" y="9153525"/>
          <a:ext cx="3462011" cy="27717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95250</xdr:rowOff>
    </xdr:from>
    <xdr:to>
      <xdr:col>3</xdr:col>
      <xdr:colOff>266700</xdr:colOff>
      <xdr:row>31</xdr:row>
      <xdr:rowOff>104877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80838983-EA07-403F-AA4A-7C903D604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809750"/>
          <a:ext cx="1790700" cy="41911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560917</xdr:colOff>
      <xdr:row>29</xdr:row>
      <xdr:rowOff>10583</xdr:rowOff>
    </xdr:from>
    <xdr:to>
      <xdr:col>5</xdr:col>
      <xdr:colOff>578780</xdr:colOff>
      <xdr:row>39</xdr:row>
      <xdr:rowOff>83376</xdr:rowOff>
    </xdr:to>
    <xdr:pic>
      <xdr:nvPicPr>
        <xdr:cNvPr id="24" name="Рисунок 23" descr="espas10coin.jpg">
          <a:extLst>
            <a:ext uri="{FF2B5EF4-FFF2-40B4-BE49-F238E27FC236}">
              <a16:creationId xmlns:a16="http://schemas.microsoft.com/office/drawing/2014/main" xmlns="" id="{E6B6CFC6-7AC9-4E86-A93D-24B708DF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16250" y="5238750"/>
          <a:ext cx="631697" cy="197779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0</xdr:row>
      <xdr:rowOff>57152</xdr:rowOff>
    </xdr:from>
    <xdr:to>
      <xdr:col>2</xdr:col>
      <xdr:colOff>447675</xdr:colOff>
      <xdr:row>8</xdr:row>
      <xdr:rowOff>123825</xdr:rowOff>
    </xdr:to>
    <xdr:pic>
      <xdr:nvPicPr>
        <xdr:cNvPr id="2" name="Рисунок 1" descr="BFTlogo_NObeahead_shadow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2" y="57152"/>
          <a:ext cx="1590673" cy="1590673"/>
        </a:xfrm>
        <a:prstGeom prst="rect">
          <a:avLst/>
        </a:prstGeom>
      </xdr:spPr>
    </xdr:pic>
    <xdr:clientData/>
  </xdr:twoCellAnchor>
  <xdr:twoCellAnchor editAs="oneCell">
    <xdr:from>
      <xdr:col>1</xdr:col>
      <xdr:colOff>385235</xdr:colOff>
      <xdr:row>12</xdr:row>
      <xdr:rowOff>121784</xdr:rowOff>
    </xdr:from>
    <xdr:to>
      <xdr:col>3</xdr:col>
      <xdr:colOff>465668</xdr:colOff>
      <xdr:row>19</xdr:row>
      <xdr:rowOff>135016</xdr:rowOff>
    </xdr:to>
    <xdr:pic>
      <xdr:nvPicPr>
        <xdr:cNvPr id="3" name="Рисунок 2" descr="MOOVI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9068" y="2439534"/>
          <a:ext cx="1308100" cy="1355014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12</xdr:row>
      <xdr:rowOff>27086</xdr:rowOff>
    </xdr:from>
    <xdr:to>
      <xdr:col>1</xdr:col>
      <xdr:colOff>306917</xdr:colOff>
      <xdr:row>23</xdr:row>
      <xdr:rowOff>99667</xdr:rowOff>
    </xdr:to>
    <xdr:pic>
      <xdr:nvPicPr>
        <xdr:cNvPr id="4" name="Рисунок 3" descr="espas10coin.jp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2250" y="2344836"/>
          <a:ext cx="698500" cy="2186947"/>
        </a:xfrm>
        <a:prstGeom prst="rect">
          <a:avLst/>
        </a:prstGeom>
      </xdr:spPr>
    </xdr:pic>
    <xdr:clientData/>
  </xdr:twoCellAnchor>
  <xdr:twoCellAnchor editAs="oneCell">
    <xdr:from>
      <xdr:col>4</xdr:col>
      <xdr:colOff>168276</xdr:colOff>
      <xdr:row>21</xdr:row>
      <xdr:rowOff>12701</xdr:rowOff>
    </xdr:from>
    <xdr:to>
      <xdr:col>5</xdr:col>
      <xdr:colOff>191738</xdr:colOff>
      <xdr:row>24</xdr:row>
      <xdr:rowOff>70910</xdr:rowOff>
    </xdr:to>
    <xdr:pic>
      <xdr:nvPicPr>
        <xdr:cNvPr id="6" name="Picture 2434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06676" y="4051301"/>
          <a:ext cx="633062" cy="6392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219074</xdr:colOff>
      <xdr:row>21</xdr:row>
      <xdr:rowOff>34926</xdr:rowOff>
    </xdr:from>
    <xdr:to>
      <xdr:col>3</xdr:col>
      <xdr:colOff>247649</xdr:colOff>
      <xdr:row>24</xdr:row>
      <xdr:rowOff>93135</xdr:rowOff>
    </xdr:to>
    <xdr:pic>
      <xdr:nvPicPr>
        <xdr:cNvPr id="9" name="Рисунок 8" descr="coin.jp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38274" y="4073526"/>
          <a:ext cx="638175" cy="639234"/>
        </a:xfrm>
        <a:prstGeom prst="rect">
          <a:avLst/>
        </a:prstGeom>
      </xdr:spPr>
    </xdr:pic>
    <xdr:clientData/>
  </xdr:twoCellAnchor>
  <xdr:twoCellAnchor editAs="oneCell">
    <xdr:from>
      <xdr:col>4</xdr:col>
      <xdr:colOff>218018</xdr:colOff>
      <xdr:row>14</xdr:row>
      <xdr:rowOff>185209</xdr:rowOff>
    </xdr:from>
    <xdr:to>
      <xdr:col>5</xdr:col>
      <xdr:colOff>84667</xdr:colOff>
      <xdr:row>18</xdr:row>
      <xdr:rowOff>103308</xdr:rowOff>
    </xdr:to>
    <xdr:pic>
      <xdr:nvPicPr>
        <xdr:cNvPr id="7" name="Рисунок 153" descr="Lampeggiante_DEF_300px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56418" y="2880784"/>
          <a:ext cx="476249" cy="68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28575</xdr:rowOff>
    </xdr:from>
    <xdr:to>
      <xdr:col>1</xdr:col>
      <xdr:colOff>74083</xdr:colOff>
      <xdr:row>39</xdr:row>
      <xdr:rowOff>168123</xdr:rowOff>
    </xdr:to>
    <xdr:pic>
      <xdr:nvPicPr>
        <xdr:cNvPr id="16" name="Рисунок 15" descr="ESPAS-20I-U-ENTRY-EXIT-STATION.png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0" y="5256742"/>
          <a:ext cx="687916" cy="2044548"/>
        </a:xfrm>
        <a:prstGeom prst="rect">
          <a:avLst/>
        </a:prstGeom>
      </xdr:spPr>
    </xdr:pic>
    <xdr:clientData/>
  </xdr:twoCellAnchor>
  <xdr:twoCellAnchor editAs="oneCell">
    <xdr:from>
      <xdr:col>1</xdr:col>
      <xdr:colOff>48685</xdr:colOff>
      <xdr:row>29</xdr:row>
      <xdr:rowOff>67732</xdr:rowOff>
    </xdr:from>
    <xdr:to>
      <xdr:col>3</xdr:col>
      <xdr:colOff>4650</xdr:colOff>
      <xdr:row>36</xdr:row>
      <xdr:rowOff>52916</xdr:rowOff>
    </xdr:to>
    <xdr:pic>
      <xdr:nvPicPr>
        <xdr:cNvPr id="20" name="Рисунок 19" descr="GIOTTO.png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2518" y="5295899"/>
          <a:ext cx="1176576" cy="1318684"/>
        </a:xfrm>
        <a:prstGeom prst="rect">
          <a:avLst/>
        </a:prstGeom>
      </xdr:spPr>
    </xdr:pic>
    <xdr:clientData/>
  </xdr:twoCellAnchor>
  <xdr:twoCellAnchor editAs="oneCell">
    <xdr:from>
      <xdr:col>3</xdr:col>
      <xdr:colOff>91015</xdr:colOff>
      <xdr:row>29</xdr:row>
      <xdr:rowOff>37042</xdr:rowOff>
    </xdr:from>
    <xdr:to>
      <xdr:col>5</xdr:col>
      <xdr:colOff>48201</xdr:colOff>
      <xdr:row>36</xdr:row>
      <xdr:rowOff>31750</xdr:rowOff>
    </xdr:to>
    <xdr:pic>
      <xdr:nvPicPr>
        <xdr:cNvPr id="18" name="Рисунок 17" descr="GIOTTO.png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H="1">
          <a:off x="1932515" y="5265209"/>
          <a:ext cx="1184853" cy="13282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53</xdr:row>
      <xdr:rowOff>28575</xdr:rowOff>
    </xdr:from>
    <xdr:ext cx="513840" cy="1527176"/>
    <xdr:pic>
      <xdr:nvPicPr>
        <xdr:cNvPr id="14" name="Рисунок 13" descr="ESPAS-20I-U-ENTRY-EXIT-STATION.png">
          <a:extLst>
            <a:ext uri="{FF2B5EF4-FFF2-40B4-BE49-F238E27FC236}">
              <a16:creationId xmlns:a16="http://schemas.microsoft.com/office/drawing/2014/main" xmlns="" id="{B60DC226-8351-49B7-A0DA-26116E1E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0" y="5256742"/>
          <a:ext cx="513840" cy="1527176"/>
        </a:xfrm>
        <a:prstGeom prst="rect">
          <a:avLst/>
        </a:prstGeom>
      </xdr:spPr>
    </xdr:pic>
    <xdr:clientData/>
  </xdr:oneCellAnchor>
  <xdr:oneCellAnchor>
    <xdr:from>
      <xdr:col>0</xdr:col>
      <xdr:colOff>514351</xdr:colOff>
      <xdr:row>53</xdr:row>
      <xdr:rowOff>57149</xdr:rowOff>
    </xdr:from>
    <xdr:ext cx="997163" cy="1117601"/>
    <xdr:pic>
      <xdr:nvPicPr>
        <xdr:cNvPr id="15" name="Рисунок 14" descr="GIOTTO.png">
          <a:extLst>
            <a:ext uri="{FF2B5EF4-FFF2-40B4-BE49-F238E27FC236}">
              <a16:creationId xmlns:a16="http://schemas.microsoft.com/office/drawing/2014/main" xmlns="" id="{80CA9B48-C2F0-4E1E-8AEE-B728CEE0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4351" y="5285316"/>
          <a:ext cx="997163" cy="1117601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53</xdr:row>
      <xdr:rowOff>27584</xdr:rowOff>
    </xdr:from>
    <xdr:ext cx="514350" cy="1540697"/>
    <xdr:pic>
      <xdr:nvPicPr>
        <xdr:cNvPr id="21" name="Рисунок 20" descr="ESPAS-20I-U-ENTRY-EXIT-STATION.png">
          <a:extLst>
            <a:ext uri="{FF2B5EF4-FFF2-40B4-BE49-F238E27FC236}">
              <a16:creationId xmlns:a16="http://schemas.microsoft.com/office/drawing/2014/main" xmlns="" id="{0D18A093-C65B-459A-AA66-753829EB9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16792" y="5255751"/>
          <a:ext cx="514350" cy="1540697"/>
        </a:xfrm>
        <a:prstGeom prst="rect">
          <a:avLst/>
        </a:prstGeom>
      </xdr:spPr>
    </xdr:pic>
    <xdr:clientData/>
  </xdr:oneCellAnchor>
  <xdr:oneCellAnchor>
    <xdr:from>
      <xdr:col>3</xdr:col>
      <xdr:colOff>228599</xdr:colOff>
      <xdr:row>53</xdr:row>
      <xdr:rowOff>47625</xdr:rowOff>
    </xdr:from>
    <xdr:ext cx="1030964" cy="1155700"/>
    <xdr:pic>
      <xdr:nvPicPr>
        <xdr:cNvPr id="22" name="Рисунок 21" descr="GIOTTO.png">
          <a:extLst>
            <a:ext uri="{FF2B5EF4-FFF2-40B4-BE49-F238E27FC236}">
              <a16:creationId xmlns:a16="http://schemas.microsoft.com/office/drawing/2014/main" xmlns="" id="{70C75C88-31F2-44F1-8737-3B0C61FF1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H="1">
          <a:off x="2070099" y="5275792"/>
          <a:ext cx="1030964" cy="115570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43</xdr:row>
      <xdr:rowOff>63501</xdr:rowOff>
    </xdr:from>
    <xdr:to>
      <xdr:col>2</xdr:col>
      <xdr:colOff>169333</xdr:colOff>
      <xdr:row>50</xdr:row>
      <xdr:rowOff>127001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59393414-7D14-40E4-8B1F-D17CF7DF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9251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391583</xdr:colOff>
      <xdr:row>36</xdr:row>
      <xdr:rowOff>126999</xdr:rowOff>
    </xdr:from>
    <xdr:to>
      <xdr:col>4</xdr:col>
      <xdr:colOff>65117</xdr:colOff>
      <xdr:row>43</xdr:row>
      <xdr:rowOff>158748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BE04707E-D978-4A75-BD5B-24FD180E5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416" y="6688666"/>
          <a:ext cx="1515034" cy="137583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43</xdr:row>
      <xdr:rowOff>169333</xdr:rowOff>
    </xdr:from>
    <xdr:to>
      <xdr:col>5</xdr:col>
      <xdr:colOff>423332</xdr:colOff>
      <xdr:row>50</xdr:row>
      <xdr:rowOff>84666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906C5A3-AE66-41BC-915E-CFBA60F6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666" y="8075083"/>
          <a:ext cx="1248833" cy="124883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71</xdr:row>
      <xdr:rowOff>28575</xdr:rowOff>
    </xdr:from>
    <xdr:ext cx="513840" cy="1527176"/>
    <xdr:pic>
      <xdr:nvPicPr>
        <xdr:cNvPr id="28" name="Рисунок 27" descr="ESPAS-20I-U-ENTRY-EXIT-STATION.png">
          <a:extLst>
            <a:ext uri="{FF2B5EF4-FFF2-40B4-BE49-F238E27FC236}">
              <a16:creationId xmlns:a16="http://schemas.microsoft.com/office/drawing/2014/main" xmlns="" id="{CAACF681-58F3-437C-B469-282A7162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0" y="9871075"/>
          <a:ext cx="513840" cy="1527176"/>
        </a:xfrm>
        <a:prstGeom prst="rect">
          <a:avLst/>
        </a:prstGeom>
      </xdr:spPr>
    </xdr:pic>
    <xdr:clientData/>
  </xdr:oneCellAnchor>
  <xdr:oneCellAnchor>
    <xdr:from>
      <xdr:col>0</xdr:col>
      <xdr:colOff>514351</xdr:colOff>
      <xdr:row>71</xdr:row>
      <xdr:rowOff>57149</xdr:rowOff>
    </xdr:from>
    <xdr:ext cx="997163" cy="1117601"/>
    <xdr:pic>
      <xdr:nvPicPr>
        <xdr:cNvPr id="29" name="Рисунок 28" descr="GIOTTO.png">
          <a:extLst>
            <a:ext uri="{FF2B5EF4-FFF2-40B4-BE49-F238E27FC236}">
              <a16:creationId xmlns:a16="http://schemas.microsoft.com/office/drawing/2014/main" xmlns="" id="{3B74013A-CEE2-4D41-99B2-3E27FAEF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4351" y="9899649"/>
          <a:ext cx="997163" cy="1117601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71</xdr:row>
      <xdr:rowOff>27584</xdr:rowOff>
    </xdr:from>
    <xdr:ext cx="514350" cy="1540697"/>
    <xdr:pic>
      <xdr:nvPicPr>
        <xdr:cNvPr id="30" name="Рисунок 29" descr="ESPAS-20I-U-ENTRY-EXIT-STATION.png">
          <a:extLst>
            <a:ext uri="{FF2B5EF4-FFF2-40B4-BE49-F238E27FC236}">
              <a16:creationId xmlns:a16="http://schemas.microsoft.com/office/drawing/2014/main" xmlns="" id="{ECFBD347-F58B-40BD-AD39-D14D5B2C3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16792" y="9870084"/>
          <a:ext cx="514350" cy="1540697"/>
        </a:xfrm>
        <a:prstGeom prst="rect">
          <a:avLst/>
        </a:prstGeom>
      </xdr:spPr>
    </xdr:pic>
    <xdr:clientData/>
  </xdr:oneCellAnchor>
  <xdr:oneCellAnchor>
    <xdr:from>
      <xdr:col>3</xdr:col>
      <xdr:colOff>228599</xdr:colOff>
      <xdr:row>71</xdr:row>
      <xdr:rowOff>47625</xdr:rowOff>
    </xdr:from>
    <xdr:ext cx="1030964" cy="1155700"/>
    <xdr:pic>
      <xdr:nvPicPr>
        <xdr:cNvPr id="31" name="Рисунок 30" descr="GIOTTO.png">
          <a:extLst>
            <a:ext uri="{FF2B5EF4-FFF2-40B4-BE49-F238E27FC236}">
              <a16:creationId xmlns:a16="http://schemas.microsoft.com/office/drawing/2014/main" xmlns="" id="{036901D2-9DFE-4CD3-A704-74908251B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H="1">
          <a:off x="2070099" y="9890125"/>
          <a:ext cx="1030964" cy="1155700"/>
        </a:xfrm>
        <a:prstGeom prst="rect">
          <a:avLst/>
        </a:prstGeom>
      </xdr:spPr>
    </xdr:pic>
    <xdr:clientData/>
  </xdr:oneCellAnchor>
  <xdr:twoCellAnchor editAs="oneCell">
    <xdr:from>
      <xdr:col>1</xdr:col>
      <xdr:colOff>592668</xdr:colOff>
      <xdr:row>56</xdr:row>
      <xdr:rowOff>74083</xdr:rowOff>
    </xdr:from>
    <xdr:to>
      <xdr:col>3</xdr:col>
      <xdr:colOff>354299</xdr:colOff>
      <xdr:row>68</xdr:row>
      <xdr:rowOff>74085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AC1565FF-C86F-490E-8D4A-62BA785F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1" y="10488083"/>
          <a:ext cx="989298" cy="2296584"/>
        </a:xfrm>
        <a:prstGeom prst="rect">
          <a:avLst/>
        </a:prstGeom>
      </xdr:spPr>
    </xdr:pic>
    <xdr:clientData/>
  </xdr:twoCellAnchor>
  <xdr:twoCellAnchor editAs="oneCell">
    <xdr:from>
      <xdr:col>2</xdr:col>
      <xdr:colOff>306917</xdr:colOff>
      <xdr:row>57</xdr:row>
      <xdr:rowOff>74083</xdr:rowOff>
    </xdr:from>
    <xdr:to>
      <xdr:col>3</xdr:col>
      <xdr:colOff>10584</xdr:colOff>
      <xdr:row>59</xdr:row>
      <xdr:rowOff>10583</xdr:rowOff>
    </xdr:to>
    <xdr:pic>
      <xdr:nvPicPr>
        <xdr:cNvPr id="34" name="Рисунок 33" descr="BFTlogo_NObeahead_shadow.jpg">
          <a:extLst>
            <a:ext uri="{FF2B5EF4-FFF2-40B4-BE49-F238E27FC236}">
              <a16:creationId xmlns:a16="http://schemas.microsoft.com/office/drawing/2014/main" xmlns="" id="{6194B10E-A0A5-4B72-A8FE-5BEE4D5E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34584" y="10678583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98856</xdr:rowOff>
    </xdr:from>
    <xdr:to>
      <xdr:col>3</xdr:col>
      <xdr:colOff>465667</xdr:colOff>
      <xdr:row>87</xdr:row>
      <xdr:rowOff>138322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A04308A7-9814-432D-8C74-8FFC8AA5E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7" y="13984189"/>
          <a:ext cx="1079500" cy="2526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showGridLines="0" showRowColHeaders="0" tabSelected="1" workbookViewId="0">
      <selection activeCell="A10" sqref="A10"/>
    </sheetView>
  </sheetViews>
  <sheetFormatPr defaultRowHeight="15" x14ac:dyDescent="0.25"/>
  <sheetData>
    <row r="1" spans="1:15" x14ac:dyDescent="0.25">
      <c r="A1" s="164"/>
      <c r="B1" s="165"/>
      <c r="C1" s="165"/>
      <c r="D1" s="96"/>
      <c r="E1" s="164" t="s">
        <v>198</v>
      </c>
      <c r="F1" s="164"/>
      <c r="G1" s="164"/>
      <c r="H1" s="164"/>
      <c r="I1" s="164"/>
      <c r="J1" s="164"/>
      <c r="K1" s="164"/>
      <c r="L1" s="164"/>
      <c r="M1" s="164"/>
      <c r="N1" s="164"/>
      <c r="O1" s="167"/>
    </row>
    <row r="2" spans="1:15" x14ac:dyDescent="0.25">
      <c r="A2" s="165"/>
      <c r="B2" s="165"/>
      <c r="C2" s="165"/>
      <c r="D2" s="96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</row>
    <row r="3" spans="1:15" x14ac:dyDescent="0.25">
      <c r="A3" s="165"/>
      <c r="B3" s="165"/>
      <c r="C3" s="165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 t="s">
        <v>81</v>
      </c>
    </row>
    <row r="4" spans="1:15" x14ac:dyDescent="0.25">
      <c r="A4" s="165"/>
      <c r="B4" s="165"/>
      <c r="C4" s="165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</row>
    <row r="5" spans="1:15" x14ac:dyDescent="0.25">
      <c r="A5" s="165"/>
      <c r="B5" s="165"/>
      <c r="C5" s="165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</row>
    <row r="6" spans="1:15" x14ac:dyDescent="0.25">
      <c r="A6" s="165"/>
      <c r="B6" s="165"/>
      <c r="C6" s="16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</row>
    <row r="7" spans="1:15" x14ac:dyDescent="0.25">
      <c r="A7" s="165"/>
      <c r="B7" s="165"/>
      <c r="C7" s="16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</row>
    <row r="8" spans="1:15" x14ac:dyDescent="0.25">
      <c r="A8" s="165"/>
      <c r="B8" s="165"/>
      <c r="C8" s="165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</row>
    <row r="9" spans="1:15" ht="15.75" thickBot="1" x14ac:dyDescent="0.3">
      <c r="A9" s="166"/>
      <c r="B9" s="166"/>
      <c r="C9" s="166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15" ht="15.75" thickBot="1" x14ac:dyDescent="0.3">
      <c r="A10" s="48"/>
      <c r="B10" s="48"/>
      <c r="C10" s="48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</row>
    <row r="11" spans="1:15" ht="19.5" thickBot="1" x14ac:dyDescent="0.3">
      <c r="A11" s="168" t="s">
        <v>88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70"/>
    </row>
    <row r="12" spans="1:15" ht="15.75" thickBot="1" x14ac:dyDescent="0.3">
      <c r="A12" s="171" t="s">
        <v>6</v>
      </c>
      <c r="B12" s="172"/>
      <c r="C12" s="173"/>
      <c r="D12" s="174" t="s">
        <v>125</v>
      </c>
      <c r="E12" s="174"/>
      <c r="F12" s="174"/>
      <c r="G12" s="175" t="s">
        <v>2</v>
      </c>
      <c r="H12" s="172"/>
      <c r="I12" s="172"/>
      <c r="J12" s="176"/>
      <c r="K12" s="177" t="s">
        <v>45</v>
      </c>
      <c r="L12" s="178"/>
      <c r="M12" s="177" t="s">
        <v>83</v>
      </c>
      <c r="N12" s="179"/>
      <c r="O12" s="180"/>
    </row>
    <row r="13" spans="1:15" x14ac:dyDescent="0.25">
      <c r="A13" s="146"/>
      <c r="B13" s="147"/>
      <c r="C13" s="148"/>
      <c r="D13" s="121" t="s">
        <v>15</v>
      </c>
      <c r="E13" s="122"/>
      <c r="F13" s="123"/>
      <c r="G13" s="130" t="s">
        <v>65</v>
      </c>
      <c r="H13" s="122"/>
      <c r="I13" s="122"/>
      <c r="J13" s="123"/>
      <c r="K13" s="121" t="s">
        <v>1</v>
      </c>
      <c r="L13" s="132"/>
      <c r="M13" s="137">
        <v>38250</v>
      </c>
      <c r="N13" s="138"/>
      <c r="O13" s="139"/>
    </row>
    <row r="14" spans="1:15" x14ac:dyDescent="0.25">
      <c r="A14" s="149"/>
      <c r="B14" s="150"/>
      <c r="C14" s="151"/>
      <c r="D14" s="124"/>
      <c r="E14" s="125"/>
      <c r="F14" s="126"/>
      <c r="G14" s="124"/>
      <c r="H14" s="131"/>
      <c r="I14" s="131"/>
      <c r="J14" s="126"/>
      <c r="K14" s="133"/>
      <c r="L14" s="134"/>
      <c r="M14" s="140"/>
      <c r="N14" s="141"/>
      <c r="O14" s="142"/>
    </row>
    <row r="15" spans="1:15" x14ac:dyDescent="0.25">
      <c r="A15" s="149"/>
      <c r="B15" s="150"/>
      <c r="C15" s="151"/>
      <c r="D15" s="124"/>
      <c r="E15" s="125"/>
      <c r="F15" s="126"/>
      <c r="G15" s="124"/>
      <c r="H15" s="131"/>
      <c r="I15" s="131"/>
      <c r="J15" s="126"/>
      <c r="K15" s="133"/>
      <c r="L15" s="134"/>
      <c r="M15" s="140"/>
      <c r="N15" s="141"/>
      <c r="O15" s="142"/>
    </row>
    <row r="16" spans="1:15" x14ac:dyDescent="0.25">
      <c r="A16" s="149"/>
      <c r="B16" s="150"/>
      <c r="C16" s="151"/>
      <c r="D16" s="124"/>
      <c r="E16" s="125"/>
      <c r="F16" s="126"/>
      <c r="G16" s="124"/>
      <c r="H16" s="131"/>
      <c r="I16" s="131"/>
      <c r="J16" s="126"/>
      <c r="K16" s="133"/>
      <c r="L16" s="134"/>
      <c r="M16" s="140"/>
      <c r="N16" s="141"/>
      <c r="O16" s="142"/>
    </row>
    <row r="17" spans="1:15" x14ac:dyDescent="0.25">
      <c r="A17" s="149"/>
      <c r="B17" s="150"/>
      <c r="C17" s="151"/>
      <c r="D17" s="124"/>
      <c r="E17" s="125"/>
      <c r="F17" s="126"/>
      <c r="G17" s="124"/>
      <c r="H17" s="131"/>
      <c r="I17" s="131"/>
      <c r="J17" s="126"/>
      <c r="K17" s="133"/>
      <c r="L17" s="134"/>
      <c r="M17" s="140"/>
      <c r="N17" s="141"/>
      <c r="O17" s="142"/>
    </row>
    <row r="18" spans="1:15" x14ac:dyDescent="0.25">
      <c r="A18" s="149"/>
      <c r="B18" s="150"/>
      <c r="C18" s="151"/>
      <c r="D18" s="124"/>
      <c r="E18" s="125"/>
      <c r="F18" s="126"/>
      <c r="G18" s="124"/>
      <c r="H18" s="131"/>
      <c r="I18" s="131"/>
      <c r="J18" s="126"/>
      <c r="K18" s="133"/>
      <c r="L18" s="134"/>
      <c r="M18" s="140"/>
      <c r="N18" s="141"/>
      <c r="O18" s="142"/>
    </row>
    <row r="19" spans="1:15" x14ac:dyDescent="0.25">
      <c r="A19" s="149"/>
      <c r="B19" s="150"/>
      <c r="C19" s="151"/>
      <c r="D19" s="124"/>
      <c r="E19" s="125"/>
      <c r="F19" s="126"/>
      <c r="G19" s="124"/>
      <c r="H19" s="131"/>
      <c r="I19" s="131"/>
      <c r="J19" s="126"/>
      <c r="K19" s="133"/>
      <c r="L19" s="134"/>
      <c r="M19" s="140"/>
      <c r="N19" s="141"/>
      <c r="O19" s="142"/>
    </row>
    <row r="20" spans="1:15" x14ac:dyDescent="0.25">
      <c r="A20" s="149"/>
      <c r="B20" s="150"/>
      <c r="C20" s="151"/>
      <c r="D20" s="124"/>
      <c r="E20" s="125"/>
      <c r="F20" s="126"/>
      <c r="G20" s="124"/>
      <c r="H20" s="131"/>
      <c r="I20" s="131"/>
      <c r="J20" s="126"/>
      <c r="K20" s="133"/>
      <c r="L20" s="134"/>
      <c r="M20" s="140"/>
      <c r="N20" s="141"/>
      <c r="O20" s="142"/>
    </row>
    <row r="21" spans="1:15" x14ac:dyDescent="0.25">
      <c r="A21" s="149"/>
      <c r="B21" s="150"/>
      <c r="C21" s="151"/>
      <c r="D21" s="124"/>
      <c r="E21" s="125"/>
      <c r="F21" s="126"/>
      <c r="G21" s="124"/>
      <c r="H21" s="131"/>
      <c r="I21" s="131"/>
      <c r="J21" s="126"/>
      <c r="K21" s="133"/>
      <c r="L21" s="134"/>
      <c r="M21" s="140"/>
      <c r="N21" s="141"/>
      <c r="O21" s="142"/>
    </row>
    <row r="22" spans="1:15" x14ac:dyDescent="0.25">
      <c r="A22" s="149"/>
      <c r="B22" s="150"/>
      <c r="C22" s="151"/>
      <c r="D22" s="124"/>
      <c r="E22" s="125"/>
      <c r="F22" s="126"/>
      <c r="G22" s="124"/>
      <c r="H22" s="131"/>
      <c r="I22" s="131"/>
      <c r="J22" s="126"/>
      <c r="K22" s="133"/>
      <c r="L22" s="134"/>
      <c r="M22" s="140"/>
      <c r="N22" s="141"/>
      <c r="O22" s="142"/>
    </row>
    <row r="23" spans="1:15" ht="15.75" thickBot="1" x14ac:dyDescent="0.3">
      <c r="A23" s="152"/>
      <c r="B23" s="153"/>
      <c r="C23" s="154"/>
      <c r="D23" s="127"/>
      <c r="E23" s="128"/>
      <c r="F23" s="129"/>
      <c r="G23" s="127"/>
      <c r="H23" s="128"/>
      <c r="I23" s="128"/>
      <c r="J23" s="129"/>
      <c r="K23" s="135"/>
      <c r="L23" s="136"/>
      <c r="M23" s="143"/>
      <c r="N23" s="144"/>
      <c r="O23" s="145"/>
    </row>
    <row r="24" spans="1:15" x14ac:dyDescent="0.25">
      <c r="A24" s="112"/>
      <c r="B24" s="113"/>
      <c r="C24" s="114"/>
      <c r="D24" s="121" t="s">
        <v>4</v>
      </c>
      <c r="E24" s="122"/>
      <c r="F24" s="123"/>
      <c r="G24" s="155" t="s">
        <v>57</v>
      </c>
      <c r="H24" s="156"/>
      <c r="I24" s="156"/>
      <c r="J24" s="157"/>
      <c r="K24" s="121" t="s">
        <v>3</v>
      </c>
      <c r="L24" s="132"/>
      <c r="M24" s="137">
        <v>6850</v>
      </c>
      <c r="N24" s="138"/>
      <c r="O24" s="139"/>
    </row>
    <row r="25" spans="1:15" x14ac:dyDescent="0.25">
      <c r="A25" s="115"/>
      <c r="B25" s="116"/>
      <c r="C25" s="117"/>
      <c r="D25" s="124"/>
      <c r="E25" s="125"/>
      <c r="F25" s="126"/>
      <c r="G25" s="158"/>
      <c r="H25" s="159"/>
      <c r="I25" s="159"/>
      <c r="J25" s="160"/>
      <c r="K25" s="133"/>
      <c r="L25" s="134"/>
      <c r="M25" s="140"/>
      <c r="N25" s="141"/>
      <c r="O25" s="142"/>
    </row>
    <row r="26" spans="1:15" x14ac:dyDescent="0.25">
      <c r="A26" s="115"/>
      <c r="B26" s="116"/>
      <c r="C26" s="117"/>
      <c r="D26" s="124"/>
      <c r="E26" s="125"/>
      <c r="F26" s="126"/>
      <c r="G26" s="158"/>
      <c r="H26" s="159"/>
      <c r="I26" s="159"/>
      <c r="J26" s="160"/>
      <c r="K26" s="133"/>
      <c r="L26" s="134"/>
      <c r="M26" s="140"/>
      <c r="N26" s="141"/>
      <c r="O26" s="142"/>
    </row>
    <row r="27" spans="1:15" ht="15.75" thickBot="1" x14ac:dyDescent="0.3">
      <c r="A27" s="115"/>
      <c r="B27" s="116"/>
      <c r="C27" s="117"/>
      <c r="D27" s="127"/>
      <c r="E27" s="128"/>
      <c r="F27" s="129"/>
      <c r="G27" s="161"/>
      <c r="H27" s="162"/>
      <c r="I27" s="162"/>
      <c r="J27" s="163"/>
      <c r="K27" s="135"/>
      <c r="L27" s="136"/>
      <c r="M27" s="143"/>
      <c r="N27" s="144"/>
      <c r="O27" s="145"/>
    </row>
    <row r="28" spans="1:15" x14ac:dyDescent="0.25">
      <c r="A28" s="112"/>
      <c r="B28" s="113"/>
      <c r="C28" s="114"/>
      <c r="D28" s="121" t="s">
        <v>61</v>
      </c>
      <c r="E28" s="122"/>
      <c r="F28" s="123"/>
      <c r="G28" s="130" t="s">
        <v>66</v>
      </c>
      <c r="H28" s="122"/>
      <c r="I28" s="122"/>
      <c r="J28" s="123"/>
      <c r="K28" s="121" t="s">
        <v>60</v>
      </c>
      <c r="L28" s="132"/>
      <c r="M28" s="137">
        <v>12300</v>
      </c>
      <c r="N28" s="138"/>
      <c r="O28" s="139"/>
    </row>
    <row r="29" spans="1:15" x14ac:dyDescent="0.25">
      <c r="A29" s="115"/>
      <c r="B29" s="116"/>
      <c r="C29" s="117"/>
      <c r="D29" s="124"/>
      <c r="E29" s="125"/>
      <c r="F29" s="126"/>
      <c r="G29" s="124"/>
      <c r="H29" s="131"/>
      <c r="I29" s="131"/>
      <c r="J29" s="126"/>
      <c r="K29" s="133"/>
      <c r="L29" s="134"/>
      <c r="M29" s="140"/>
      <c r="N29" s="141"/>
      <c r="O29" s="142"/>
    </row>
    <row r="30" spans="1:15" x14ac:dyDescent="0.25">
      <c r="A30" s="115"/>
      <c r="B30" s="116"/>
      <c r="C30" s="117"/>
      <c r="D30" s="124"/>
      <c r="E30" s="125"/>
      <c r="F30" s="126"/>
      <c r="G30" s="124"/>
      <c r="H30" s="131"/>
      <c r="I30" s="131"/>
      <c r="J30" s="126"/>
      <c r="K30" s="133"/>
      <c r="L30" s="134"/>
      <c r="M30" s="140"/>
      <c r="N30" s="141"/>
      <c r="O30" s="142"/>
    </row>
    <row r="31" spans="1:15" x14ac:dyDescent="0.25">
      <c r="A31" s="115"/>
      <c r="B31" s="116"/>
      <c r="C31" s="117"/>
      <c r="D31" s="124"/>
      <c r="E31" s="125"/>
      <c r="F31" s="126"/>
      <c r="G31" s="124"/>
      <c r="H31" s="131"/>
      <c r="I31" s="131"/>
      <c r="J31" s="126"/>
      <c r="K31" s="133"/>
      <c r="L31" s="134"/>
      <c r="M31" s="140"/>
      <c r="N31" s="141"/>
      <c r="O31" s="142"/>
    </row>
    <row r="32" spans="1:15" x14ac:dyDescent="0.25">
      <c r="A32" s="115"/>
      <c r="B32" s="116"/>
      <c r="C32" s="117"/>
      <c r="D32" s="124"/>
      <c r="E32" s="125"/>
      <c r="F32" s="126"/>
      <c r="G32" s="124"/>
      <c r="H32" s="131"/>
      <c r="I32" s="131"/>
      <c r="J32" s="126"/>
      <c r="K32" s="133"/>
      <c r="L32" s="134"/>
      <c r="M32" s="140"/>
      <c r="N32" s="141"/>
      <c r="O32" s="142"/>
    </row>
    <row r="33" spans="1:15" x14ac:dyDescent="0.25">
      <c r="A33" s="115"/>
      <c r="B33" s="116"/>
      <c r="C33" s="117"/>
      <c r="D33" s="124"/>
      <c r="E33" s="125"/>
      <c r="F33" s="126"/>
      <c r="G33" s="124"/>
      <c r="H33" s="131"/>
      <c r="I33" s="131"/>
      <c r="J33" s="126"/>
      <c r="K33" s="133"/>
      <c r="L33" s="134"/>
      <c r="M33" s="140"/>
      <c r="N33" s="141"/>
      <c r="O33" s="142"/>
    </row>
    <row r="34" spans="1:15" x14ac:dyDescent="0.25">
      <c r="A34" s="115"/>
      <c r="B34" s="116"/>
      <c r="C34" s="117"/>
      <c r="D34" s="124"/>
      <c r="E34" s="125"/>
      <c r="F34" s="126"/>
      <c r="G34" s="124"/>
      <c r="H34" s="131"/>
      <c r="I34" s="131"/>
      <c r="J34" s="126"/>
      <c r="K34" s="133"/>
      <c r="L34" s="134"/>
      <c r="M34" s="140"/>
      <c r="N34" s="141"/>
      <c r="O34" s="142"/>
    </row>
    <row r="35" spans="1:15" x14ac:dyDescent="0.25">
      <c r="A35" s="115"/>
      <c r="B35" s="116"/>
      <c r="C35" s="117"/>
      <c r="D35" s="124"/>
      <c r="E35" s="125"/>
      <c r="F35" s="126"/>
      <c r="G35" s="124"/>
      <c r="H35" s="131"/>
      <c r="I35" s="131"/>
      <c r="J35" s="126"/>
      <c r="K35" s="133"/>
      <c r="L35" s="134"/>
      <c r="M35" s="140"/>
      <c r="N35" s="141"/>
      <c r="O35" s="142"/>
    </row>
    <row r="36" spans="1:15" ht="15.75" thickBot="1" x14ac:dyDescent="0.3">
      <c r="A36" s="118"/>
      <c r="B36" s="119"/>
      <c r="C36" s="120"/>
      <c r="D36" s="127"/>
      <c r="E36" s="128"/>
      <c r="F36" s="129"/>
      <c r="G36" s="127"/>
      <c r="H36" s="128"/>
      <c r="I36" s="128"/>
      <c r="J36" s="129"/>
      <c r="K36" s="135"/>
      <c r="L36" s="136"/>
      <c r="M36" s="143"/>
      <c r="N36" s="144"/>
      <c r="O36" s="145"/>
    </row>
  </sheetData>
  <mergeCells count="23">
    <mergeCell ref="A1:C9"/>
    <mergeCell ref="E1:O2"/>
    <mergeCell ref="A11:O11"/>
    <mergeCell ref="A12:C12"/>
    <mergeCell ref="D12:F12"/>
    <mergeCell ref="G12:J12"/>
    <mergeCell ref="K12:L12"/>
    <mergeCell ref="M12:O12"/>
    <mergeCell ref="A24:C27"/>
    <mergeCell ref="D24:F27"/>
    <mergeCell ref="G24:J27"/>
    <mergeCell ref="K24:L27"/>
    <mergeCell ref="M24:O27"/>
    <mergeCell ref="A13:C23"/>
    <mergeCell ref="D13:F23"/>
    <mergeCell ref="G13:J23"/>
    <mergeCell ref="K13:L23"/>
    <mergeCell ref="M13:O23"/>
    <mergeCell ref="A28:C36"/>
    <mergeCell ref="D28:F36"/>
    <mergeCell ref="G28:J36"/>
    <mergeCell ref="K28:L36"/>
    <mergeCell ref="M28:O3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6"/>
  <sheetViews>
    <sheetView showGridLines="0" showRowColHeaders="0" zoomScaleNormal="100" workbookViewId="0">
      <selection activeCell="F9" sqref="F9"/>
    </sheetView>
  </sheetViews>
  <sheetFormatPr defaultRowHeight="15" x14ac:dyDescent="0.25"/>
  <cols>
    <col min="11" max="13" width="9.140625" style="35"/>
  </cols>
  <sheetData>
    <row r="1" spans="1:21" x14ac:dyDescent="0.25">
      <c r="A1" s="164"/>
      <c r="B1" s="165"/>
      <c r="C1" s="165"/>
      <c r="D1" s="36"/>
      <c r="E1" s="164" t="s">
        <v>199</v>
      </c>
      <c r="F1" s="164"/>
      <c r="G1" s="164"/>
      <c r="H1" s="164"/>
      <c r="I1" s="164"/>
      <c r="J1" s="164"/>
      <c r="K1" s="164"/>
      <c r="L1" s="164"/>
      <c r="M1" s="164"/>
      <c r="N1" s="164"/>
      <c r="O1" s="167"/>
      <c r="P1" s="1"/>
      <c r="Q1" s="1"/>
      <c r="R1" s="1"/>
      <c r="S1" s="1"/>
      <c r="T1" s="1"/>
      <c r="U1" s="1"/>
    </row>
    <row r="2" spans="1:21" x14ac:dyDescent="0.25">
      <c r="A2" s="165"/>
      <c r="B2" s="165"/>
      <c r="C2" s="165"/>
      <c r="D2" s="36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"/>
      <c r="Q2" s="1"/>
      <c r="R2" s="1"/>
      <c r="S2" s="1"/>
      <c r="T2" s="1"/>
      <c r="U2" s="1"/>
    </row>
    <row r="3" spans="1:21" x14ac:dyDescent="0.25">
      <c r="A3" s="165"/>
      <c r="B3" s="165"/>
      <c r="C3" s="165"/>
      <c r="D3" s="36"/>
      <c r="E3" s="36"/>
      <c r="F3" s="36"/>
      <c r="G3" s="36"/>
      <c r="H3" s="36"/>
      <c r="I3" s="36"/>
      <c r="J3" s="36"/>
      <c r="K3" s="85"/>
      <c r="L3" s="85"/>
      <c r="M3" s="85"/>
      <c r="N3" s="36"/>
      <c r="O3" s="45" t="s">
        <v>81</v>
      </c>
      <c r="P3" s="1"/>
      <c r="Q3" s="1"/>
      <c r="R3" s="1"/>
      <c r="S3" s="1"/>
      <c r="T3" s="1"/>
      <c r="U3" s="1"/>
    </row>
    <row r="4" spans="1:21" x14ac:dyDescent="0.25">
      <c r="A4" s="165"/>
      <c r="B4" s="165"/>
      <c r="C4" s="165"/>
      <c r="D4" s="36"/>
      <c r="E4" s="36"/>
      <c r="F4" s="36"/>
      <c r="G4" s="36"/>
      <c r="H4" s="36"/>
      <c r="I4" s="36"/>
      <c r="J4" s="36"/>
      <c r="K4" s="85"/>
      <c r="L4" s="85"/>
      <c r="M4" s="85"/>
      <c r="N4" s="36"/>
      <c r="O4" s="36"/>
      <c r="P4" s="1"/>
      <c r="Q4" s="1"/>
      <c r="R4" s="1"/>
      <c r="S4" s="1"/>
      <c r="T4" s="1"/>
      <c r="U4" s="1"/>
    </row>
    <row r="5" spans="1:21" x14ac:dyDescent="0.25">
      <c r="A5" s="165"/>
      <c r="B5" s="165"/>
      <c r="C5" s="165"/>
      <c r="D5" s="36"/>
      <c r="E5" s="36"/>
      <c r="F5" s="36"/>
      <c r="G5" s="36"/>
      <c r="H5" s="36"/>
      <c r="I5" s="36"/>
      <c r="J5" s="36"/>
      <c r="K5" s="85"/>
      <c r="L5" s="85"/>
      <c r="M5" s="85"/>
      <c r="N5" s="36"/>
      <c r="O5" s="36"/>
      <c r="P5" s="1"/>
      <c r="Q5" s="1"/>
      <c r="R5" s="1"/>
      <c r="S5" s="1"/>
      <c r="T5" s="1"/>
      <c r="U5" s="1"/>
    </row>
    <row r="6" spans="1:21" x14ac:dyDescent="0.25">
      <c r="A6" s="165"/>
      <c r="B6" s="165"/>
      <c r="C6" s="165"/>
      <c r="D6" s="36"/>
      <c r="E6" s="36"/>
      <c r="F6" s="36"/>
      <c r="G6" s="36"/>
      <c r="H6" s="36"/>
      <c r="I6" s="36"/>
      <c r="J6" s="36"/>
      <c r="K6" s="85"/>
      <c r="L6" s="85"/>
      <c r="M6" s="85"/>
      <c r="N6" s="36"/>
      <c r="O6" s="36"/>
      <c r="P6" s="1"/>
      <c r="Q6" s="1"/>
      <c r="R6" s="1"/>
      <c r="S6" s="1"/>
      <c r="T6" s="1"/>
      <c r="U6" s="1"/>
    </row>
    <row r="7" spans="1:21" x14ac:dyDescent="0.25">
      <c r="A7" s="165"/>
      <c r="B7" s="165"/>
      <c r="C7" s="165"/>
      <c r="D7" s="36"/>
      <c r="E7" s="36"/>
      <c r="F7" s="36"/>
      <c r="G7" s="36"/>
      <c r="H7" s="36"/>
      <c r="I7" s="36"/>
      <c r="J7" s="36"/>
      <c r="K7" s="85"/>
      <c r="L7" s="85"/>
      <c r="M7" s="85"/>
      <c r="N7" s="36"/>
      <c r="O7" s="36"/>
    </row>
    <row r="8" spans="1:21" x14ac:dyDescent="0.25">
      <c r="A8" s="165"/>
      <c r="B8" s="165"/>
      <c r="C8" s="165"/>
      <c r="D8" s="36"/>
      <c r="E8" s="36"/>
      <c r="F8" s="36"/>
      <c r="G8" s="36"/>
      <c r="H8" s="36"/>
      <c r="I8" s="36"/>
      <c r="J8" s="36"/>
      <c r="K8" s="85"/>
      <c r="L8" s="85"/>
      <c r="M8" s="85"/>
      <c r="N8" s="36"/>
      <c r="O8" s="36"/>
    </row>
    <row r="9" spans="1:21" ht="15.75" thickBot="1" x14ac:dyDescent="0.3">
      <c r="A9" s="166"/>
      <c r="B9" s="166"/>
      <c r="C9" s="166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</row>
    <row r="10" spans="1:21" s="35" customFormat="1" ht="15.75" thickBot="1" x14ac:dyDescent="0.3">
      <c r="A10" s="48"/>
      <c r="B10" s="48"/>
      <c r="C10" s="48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</row>
    <row r="11" spans="1:21" s="35" customFormat="1" ht="15.75" customHeight="1" thickBot="1" x14ac:dyDescent="0.35">
      <c r="A11" s="297" t="s">
        <v>154</v>
      </c>
      <c r="B11" s="342"/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  <c r="O11" s="343"/>
    </row>
    <row r="12" spans="1:21" ht="18" customHeight="1" x14ac:dyDescent="0.25">
      <c r="A12" s="112"/>
      <c r="B12" s="113"/>
      <c r="C12" s="114"/>
      <c r="D12" s="182" t="s">
        <v>16</v>
      </c>
      <c r="E12" s="252"/>
      <c r="F12" s="341"/>
      <c r="G12" s="328" t="s">
        <v>165</v>
      </c>
      <c r="H12" s="329"/>
      <c r="I12" s="329"/>
      <c r="J12" s="330"/>
      <c r="K12" s="182" t="s">
        <v>167</v>
      </c>
      <c r="L12" s="241"/>
      <c r="M12" s="306">
        <v>288000</v>
      </c>
      <c r="N12" s="307"/>
      <c r="O12" s="308"/>
    </row>
    <row r="13" spans="1:21" ht="15" customHeight="1" x14ac:dyDescent="0.25">
      <c r="A13" s="115"/>
      <c r="B13" s="116"/>
      <c r="C13" s="117"/>
      <c r="D13" s="253"/>
      <c r="E13" s="254"/>
      <c r="F13" s="324"/>
      <c r="G13" s="331"/>
      <c r="H13" s="332"/>
      <c r="I13" s="332"/>
      <c r="J13" s="333"/>
      <c r="K13" s="242"/>
      <c r="L13" s="244"/>
      <c r="M13" s="309"/>
      <c r="N13" s="310"/>
      <c r="O13" s="311"/>
    </row>
    <row r="14" spans="1:21" ht="15" customHeight="1" x14ac:dyDescent="0.25">
      <c r="A14" s="115"/>
      <c r="B14" s="116"/>
      <c r="C14" s="117"/>
      <c r="D14" s="253"/>
      <c r="E14" s="254"/>
      <c r="F14" s="324"/>
      <c r="G14" s="331"/>
      <c r="H14" s="332"/>
      <c r="I14" s="332"/>
      <c r="J14" s="333"/>
      <c r="K14" s="242"/>
      <c r="L14" s="244"/>
      <c r="M14" s="309"/>
      <c r="N14" s="310"/>
      <c r="O14" s="311"/>
    </row>
    <row r="15" spans="1:21" ht="15" customHeight="1" x14ac:dyDescent="0.25">
      <c r="A15" s="115"/>
      <c r="B15" s="116"/>
      <c r="C15" s="117"/>
      <c r="D15" s="253"/>
      <c r="E15" s="254"/>
      <c r="F15" s="324"/>
      <c r="G15" s="331"/>
      <c r="H15" s="332"/>
      <c r="I15" s="332"/>
      <c r="J15" s="333"/>
      <c r="K15" s="242"/>
      <c r="L15" s="244"/>
      <c r="M15" s="309"/>
      <c r="N15" s="310"/>
      <c r="O15" s="311"/>
    </row>
    <row r="16" spans="1:21" ht="15" customHeight="1" x14ac:dyDescent="0.25">
      <c r="A16" s="115"/>
      <c r="B16" s="116"/>
      <c r="C16" s="117"/>
      <c r="D16" s="253"/>
      <c r="E16" s="254"/>
      <c r="F16" s="324"/>
      <c r="G16" s="331"/>
      <c r="H16" s="332"/>
      <c r="I16" s="332"/>
      <c r="J16" s="333"/>
      <c r="K16" s="242"/>
      <c r="L16" s="244"/>
      <c r="M16" s="309"/>
      <c r="N16" s="310"/>
      <c r="O16" s="311"/>
    </row>
    <row r="17" spans="1:17" ht="15" customHeight="1" x14ac:dyDescent="0.25">
      <c r="A17" s="115"/>
      <c r="B17" s="116"/>
      <c r="C17" s="117"/>
      <c r="D17" s="253"/>
      <c r="E17" s="254"/>
      <c r="F17" s="324"/>
      <c r="G17" s="331"/>
      <c r="H17" s="332"/>
      <c r="I17" s="332"/>
      <c r="J17" s="333"/>
      <c r="K17" s="242"/>
      <c r="L17" s="244"/>
      <c r="M17" s="309"/>
      <c r="N17" s="310"/>
      <c r="O17" s="311"/>
    </row>
    <row r="18" spans="1:17" ht="15" customHeight="1" x14ac:dyDescent="0.25">
      <c r="A18" s="115"/>
      <c r="B18" s="116"/>
      <c r="C18" s="117"/>
      <c r="D18" s="253"/>
      <c r="E18" s="254"/>
      <c r="F18" s="324"/>
      <c r="G18" s="331"/>
      <c r="H18" s="332"/>
      <c r="I18" s="332"/>
      <c r="J18" s="333"/>
      <c r="K18" s="242"/>
      <c r="L18" s="244"/>
      <c r="M18" s="309"/>
      <c r="N18" s="310"/>
      <c r="O18" s="311"/>
    </row>
    <row r="19" spans="1:17" ht="15" customHeight="1" x14ac:dyDescent="0.25">
      <c r="A19" s="115"/>
      <c r="B19" s="116"/>
      <c r="C19" s="117"/>
      <c r="D19" s="325"/>
      <c r="E19" s="326"/>
      <c r="F19" s="327"/>
      <c r="G19" s="334"/>
      <c r="H19" s="335"/>
      <c r="I19" s="335"/>
      <c r="J19" s="336"/>
      <c r="K19" s="337"/>
      <c r="L19" s="338"/>
      <c r="M19" s="312"/>
      <c r="N19" s="313"/>
      <c r="O19" s="314"/>
    </row>
    <row r="20" spans="1:17" ht="21.75" customHeight="1" x14ac:dyDescent="0.25">
      <c r="A20" s="115"/>
      <c r="B20" s="116"/>
      <c r="C20" s="117"/>
      <c r="D20" s="339" t="s">
        <v>17</v>
      </c>
      <c r="E20" s="322"/>
      <c r="F20" s="323"/>
      <c r="G20" s="321" t="s">
        <v>64</v>
      </c>
      <c r="H20" s="322"/>
      <c r="I20" s="322"/>
      <c r="J20" s="323"/>
      <c r="K20" s="339" t="s">
        <v>168</v>
      </c>
      <c r="L20" s="340"/>
      <c r="M20" s="315">
        <v>266500</v>
      </c>
      <c r="N20" s="316"/>
      <c r="O20" s="317"/>
    </row>
    <row r="21" spans="1:17" ht="15" customHeight="1" x14ac:dyDescent="0.25">
      <c r="A21" s="115"/>
      <c r="B21" s="116"/>
      <c r="C21" s="117"/>
      <c r="D21" s="253"/>
      <c r="E21" s="254"/>
      <c r="F21" s="324"/>
      <c r="G21" s="253"/>
      <c r="H21" s="254"/>
      <c r="I21" s="254"/>
      <c r="J21" s="324"/>
      <c r="K21" s="242"/>
      <c r="L21" s="244"/>
      <c r="M21" s="309"/>
      <c r="N21" s="310"/>
      <c r="O21" s="311"/>
    </row>
    <row r="22" spans="1:17" ht="15" customHeight="1" x14ac:dyDescent="0.25">
      <c r="A22" s="115"/>
      <c r="B22" s="116"/>
      <c r="C22" s="117"/>
      <c r="D22" s="253"/>
      <c r="E22" s="254"/>
      <c r="F22" s="324"/>
      <c r="G22" s="253"/>
      <c r="H22" s="254"/>
      <c r="I22" s="254"/>
      <c r="J22" s="324"/>
      <c r="K22" s="242"/>
      <c r="L22" s="244"/>
      <c r="M22" s="309"/>
      <c r="N22" s="310"/>
      <c r="O22" s="311"/>
    </row>
    <row r="23" spans="1:17" ht="15.75" customHeight="1" x14ac:dyDescent="0.25">
      <c r="A23" s="115"/>
      <c r="B23" s="116"/>
      <c r="C23" s="117"/>
      <c r="D23" s="253"/>
      <c r="E23" s="254"/>
      <c r="F23" s="324"/>
      <c r="G23" s="253"/>
      <c r="H23" s="254"/>
      <c r="I23" s="254"/>
      <c r="J23" s="324"/>
      <c r="K23" s="242"/>
      <c r="L23" s="244"/>
      <c r="M23" s="309"/>
      <c r="N23" s="310"/>
      <c r="O23" s="311"/>
    </row>
    <row r="24" spans="1:17" ht="15" customHeight="1" x14ac:dyDescent="0.25">
      <c r="A24" s="115"/>
      <c r="B24" s="116"/>
      <c r="C24" s="117"/>
      <c r="D24" s="253"/>
      <c r="E24" s="254"/>
      <c r="F24" s="324"/>
      <c r="G24" s="253"/>
      <c r="H24" s="254"/>
      <c r="I24" s="254"/>
      <c r="J24" s="324"/>
      <c r="K24" s="242"/>
      <c r="L24" s="244"/>
      <c r="M24" s="309"/>
      <c r="N24" s="310"/>
      <c r="O24" s="311"/>
    </row>
    <row r="25" spans="1:17" ht="15" customHeight="1" x14ac:dyDescent="0.25">
      <c r="A25" s="115"/>
      <c r="B25" s="116"/>
      <c r="C25" s="117"/>
      <c r="D25" s="253"/>
      <c r="E25" s="254"/>
      <c r="F25" s="324"/>
      <c r="G25" s="253"/>
      <c r="H25" s="254"/>
      <c r="I25" s="254"/>
      <c r="J25" s="324"/>
      <c r="K25" s="242"/>
      <c r="L25" s="244"/>
      <c r="M25" s="309"/>
      <c r="N25" s="310"/>
      <c r="O25" s="311"/>
      <c r="P25" s="22"/>
      <c r="Q25" s="23"/>
    </row>
    <row r="26" spans="1:17" ht="15.75" customHeight="1" x14ac:dyDescent="0.25">
      <c r="A26" s="115"/>
      <c r="B26" s="116"/>
      <c r="C26" s="117"/>
      <c r="D26" s="253"/>
      <c r="E26" s="254"/>
      <c r="F26" s="324"/>
      <c r="G26" s="253"/>
      <c r="H26" s="254"/>
      <c r="I26" s="254"/>
      <c r="J26" s="324"/>
      <c r="K26" s="242"/>
      <c r="L26" s="244"/>
      <c r="M26" s="309"/>
      <c r="N26" s="310"/>
      <c r="O26" s="311"/>
      <c r="P26" s="22"/>
      <c r="Q26" s="23"/>
    </row>
    <row r="27" spans="1:17" ht="15" customHeight="1" x14ac:dyDescent="0.25">
      <c r="A27" s="318"/>
      <c r="B27" s="319"/>
      <c r="C27" s="320"/>
      <c r="D27" s="325"/>
      <c r="E27" s="326"/>
      <c r="F27" s="327"/>
      <c r="G27" s="325"/>
      <c r="H27" s="326"/>
      <c r="I27" s="326"/>
      <c r="J27" s="327"/>
      <c r="K27" s="337"/>
      <c r="L27" s="338"/>
      <c r="M27" s="312"/>
      <c r="N27" s="313"/>
      <c r="O27" s="314"/>
      <c r="P27" s="22"/>
      <c r="Q27" s="23"/>
    </row>
    <row r="28" spans="1:17" s="35" customFormat="1" ht="15" customHeight="1" thickBot="1" x14ac:dyDescent="0.3">
      <c r="A28" s="118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351"/>
      <c r="P28" s="88"/>
      <c r="Q28" s="23"/>
    </row>
    <row r="29" spans="1:17" ht="16.5" thickBot="1" x14ac:dyDescent="0.35">
      <c r="A29" s="297" t="s">
        <v>155</v>
      </c>
      <c r="B29" s="342"/>
      <c r="C29" s="342"/>
      <c r="D29" s="342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343"/>
      <c r="P29" s="88"/>
      <c r="Q29" s="23"/>
    </row>
    <row r="30" spans="1:17" s="35" customFormat="1" x14ac:dyDescent="0.25">
      <c r="A30" s="181"/>
      <c r="B30" s="147"/>
      <c r="C30" s="148"/>
      <c r="D30" s="182" t="s">
        <v>161</v>
      </c>
      <c r="E30" s="122"/>
      <c r="F30" s="123"/>
      <c r="G30" s="183" t="s">
        <v>164</v>
      </c>
      <c r="H30" s="122"/>
      <c r="I30" s="122"/>
      <c r="J30" s="123"/>
      <c r="K30" s="184" t="s">
        <v>133</v>
      </c>
      <c r="L30" s="184"/>
      <c r="M30" s="185">
        <v>490000</v>
      </c>
      <c r="N30" s="188">
        <v>522600</v>
      </c>
      <c r="O30" s="189"/>
      <c r="P30" s="88"/>
      <c r="Q30" s="23"/>
    </row>
    <row r="31" spans="1:17" s="35" customFormat="1" x14ac:dyDescent="0.25">
      <c r="A31" s="149"/>
      <c r="B31" s="150"/>
      <c r="C31" s="151"/>
      <c r="D31" s="124"/>
      <c r="E31" s="131"/>
      <c r="F31" s="126"/>
      <c r="G31" s="124"/>
      <c r="H31" s="131"/>
      <c r="I31" s="131"/>
      <c r="J31" s="126"/>
      <c r="K31" s="192" t="s">
        <v>124</v>
      </c>
      <c r="L31" s="193"/>
      <c r="M31" s="186"/>
      <c r="N31" s="124"/>
      <c r="O31" s="190"/>
      <c r="P31" s="88"/>
      <c r="Q31" s="23"/>
    </row>
    <row r="32" spans="1:17" s="35" customFormat="1" x14ac:dyDescent="0.25">
      <c r="A32" s="149"/>
      <c r="B32" s="150"/>
      <c r="C32" s="151"/>
      <c r="D32" s="124"/>
      <c r="E32" s="131"/>
      <c r="F32" s="126"/>
      <c r="G32" s="124"/>
      <c r="H32" s="131"/>
      <c r="I32" s="131"/>
      <c r="J32" s="126"/>
      <c r="K32" s="124"/>
      <c r="L32" s="126"/>
      <c r="M32" s="186"/>
      <c r="N32" s="124"/>
      <c r="O32" s="190"/>
      <c r="P32" s="88"/>
      <c r="Q32" s="23"/>
    </row>
    <row r="33" spans="1:17" s="35" customFormat="1" x14ac:dyDescent="0.25">
      <c r="A33" s="149"/>
      <c r="B33" s="150"/>
      <c r="C33" s="151"/>
      <c r="D33" s="124"/>
      <c r="E33" s="131"/>
      <c r="F33" s="126"/>
      <c r="G33" s="124"/>
      <c r="H33" s="131"/>
      <c r="I33" s="131"/>
      <c r="J33" s="131"/>
      <c r="K33" s="124"/>
      <c r="L33" s="126"/>
      <c r="M33" s="186"/>
      <c r="N33" s="124"/>
      <c r="O33" s="190"/>
      <c r="P33" s="88"/>
      <c r="Q33" s="23"/>
    </row>
    <row r="34" spans="1:17" s="35" customFormat="1" x14ac:dyDescent="0.25">
      <c r="A34" s="149"/>
      <c r="B34" s="150"/>
      <c r="C34" s="151"/>
      <c r="D34" s="124"/>
      <c r="E34" s="131"/>
      <c r="F34" s="126"/>
      <c r="G34" s="124"/>
      <c r="H34" s="131"/>
      <c r="I34" s="131"/>
      <c r="J34" s="131"/>
      <c r="K34" s="124"/>
      <c r="L34" s="126"/>
      <c r="M34" s="186"/>
      <c r="N34" s="124"/>
      <c r="O34" s="190"/>
      <c r="P34" s="88"/>
      <c r="Q34" s="23"/>
    </row>
    <row r="35" spans="1:17" s="35" customFormat="1" ht="15.75" thickBot="1" x14ac:dyDescent="0.3">
      <c r="A35" s="149"/>
      <c r="B35" s="150"/>
      <c r="C35" s="151"/>
      <c r="D35" s="124"/>
      <c r="E35" s="131"/>
      <c r="F35" s="126"/>
      <c r="G35" s="124"/>
      <c r="H35" s="131"/>
      <c r="I35" s="131"/>
      <c r="J35" s="131"/>
      <c r="K35" s="127"/>
      <c r="L35" s="129"/>
      <c r="M35" s="187"/>
      <c r="N35" s="124"/>
      <c r="O35" s="190"/>
      <c r="P35" s="88"/>
      <c r="Q35" s="23"/>
    </row>
    <row r="36" spans="1:17" s="35" customFormat="1" x14ac:dyDescent="0.25">
      <c r="A36" s="149"/>
      <c r="B36" s="150"/>
      <c r="C36" s="151"/>
      <c r="D36" s="124"/>
      <c r="E36" s="131"/>
      <c r="F36" s="126"/>
      <c r="G36" s="124"/>
      <c r="H36" s="131"/>
      <c r="I36" s="131"/>
      <c r="J36" s="131"/>
      <c r="K36" s="194" t="s">
        <v>123</v>
      </c>
      <c r="L36" s="195"/>
      <c r="M36" s="196">
        <v>24000</v>
      </c>
      <c r="N36" s="124"/>
      <c r="O36" s="190"/>
      <c r="P36" s="88"/>
      <c r="Q36" s="23"/>
    </row>
    <row r="37" spans="1:17" s="35" customFormat="1" x14ac:dyDescent="0.25">
      <c r="A37" s="149"/>
      <c r="B37" s="150"/>
      <c r="C37" s="151"/>
      <c r="D37" s="124"/>
      <c r="E37" s="131"/>
      <c r="F37" s="126"/>
      <c r="G37" s="124"/>
      <c r="H37" s="131"/>
      <c r="I37" s="131"/>
      <c r="J37" s="131"/>
      <c r="K37" s="192" t="s">
        <v>188</v>
      </c>
      <c r="L37" s="193"/>
      <c r="M37" s="197"/>
      <c r="N37" s="124"/>
      <c r="O37" s="190"/>
      <c r="P37" s="88"/>
      <c r="Q37" s="23"/>
    </row>
    <row r="38" spans="1:17" s="35" customFormat="1" x14ac:dyDescent="0.25">
      <c r="A38" s="149"/>
      <c r="B38" s="150"/>
      <c r="C38" s="151"/>
      <c r="D38" s="124"/>
      <c r="E38" s="131"/>
      <c r="F38" s="126"/>
      <c r="G38" s="124"/>
      <c r="H38" s="131"/>
      <c r="I38" s="131"/>
      <c r="J38" s="131"/>
      <c r="K38" s="124"/>
      <c r="L38" s="126"/>
      <c r="M38" s="197"/>
      <c r="N38" s="124"/>
      <c r="O38" s="190"/>
      <c r="P38" s="88"/>
      <c r="Q38" s="23"/>
    </row>
    <row r="39" spans="1:17" s="35" customFormat="1" x14ac:dyDescent="0.25">
      <c r="A39" s="149"/>
      <c r="B39" s="150"/>
      <c r="C39" s="151"/>
      <c r="D39" s="124"/>
      <c r="E39" s="131"/>
      <c r="F39" s="126"/>
      <c r="G39" s="124"/>
      <c r="H39" s="131"/>
      <c r="I39" s="131"/>
      <c r="J39" s="126"/>
      <c r="K39" s="124"/>
      <c r="L39" s="126"/>
      <c r="M39" s="197"/>
      <c r="N39" s="124"/>
      <c r="O39" s="190"/>
      <c r="P39" s="88"/>
      <c r="Q39" s="23"/>
    </row>
    <row r="40" spans="1:17" s="35" customFormat="1" x14ac:dyDescent="0.25">
      <c r="A40" s="149"/>
      <c r="B40" s="150"/>
      <c r="C40" s="151"/>
      <c r="D40" s="124"/>
      <c r="E40" s="131"/>
      <c r="F40" s="126"/>
      <c r="G40" s="124"/>
      <c r="H40" s="131"/>
      <c r="I40" s="131"/>
      <c r="J40" s="126"/>
      <c r="K40" s="124"/>
      <c r="L40" s="126"/>
      <c r="M40" s="197"/>
      <c r="N40" s="124"/>
      <c r="O40" s="190"/>
      <c r="P40" s="88"/>
      <c r="Q40" s="23"/>
    </row>
    <row r="41" spans="1:17" s="35" customFormat="1" x14ac:dyDescent="0.25">
      <c r="A41" s="149"/>
      <c r="B41" s="150"/>
      <c r="C41" s="151"/>
      <c r="D41" s="124"/>
      <c r="E41" s="131"/>
      <c r="F41" s="126"/>
      <c r="G41" s="124"/>
      <c r="H41" s="131"/>
      <c r="I41" s="131"/>
      <c r="J41" s="126"/>
      <c r="K41" s="124"/>
      <c r="L41" s="126"/>
      <c r="M41" s="197"/>
      <c r="N41" s="124"/>
      <c r="O41" s="190"/>
      <c r="P41" s="88"/>
      <c r="Q41" s="23"/>
    </row>
    <row r="42" spans="1:17" s="35" customFormat="1" ht="15.75" thickBot="1" x14ac:dyDescent="0.3">
      <c r="A42" s="149"/>
      <c r="B42" s="150"/>
      <c r="C42" s="151"/>
      <c r="D42" s="124"/>
      <c r="E42" s="131"/>
      <c r="F42" s="126"/>
      <c r="G42" s="124"/>
      <c r="H42" s="131"/>
      <c r="I42" s="131"/>
      <c r="J42" s="126"/>
      <c r="K42" s="127"/>
      <c r="L42" s="129"/>
      <c r="M42" s="198"/>
      <c r="N42" s="124"/>
      <c r="O42" s="190"/>
      <c r="P42" s="88"/>
      <c r="Q42" s="23"/>
    </row>
    <row r="43" spans="1:17" s="35" customFormat="1" x14ac:dyDescent="0.25">
      <c r="A43" s="149"/>
      <c r="B43" s="150"/>
      <c r="C43" s="151"/>
      <c r="D43" s="124"/>
      <c r="E43" s="131"/>
      <c r="F43" s="126"/>
      <c r="G43" s="124"/>
      <c r="H43" s="131"/>
      <c r="I43" s="131"/>
      <c r="J43" s="126"/>
      <c r="K43" s="194" t="s">
        <v>159</v>
      </c>
      <c r="L43" s="195"/>
      <c r="M43" s="199">
        <v>8600</v>
      </c>
      <c r="N43" s="124"/>
      <c r="O43" s="190"/>
      <c r="P43" s="88"/>
      <c r="Q43" s="23"/>
    </row>
    <row r="44" spans="1:17" s="35" customFormat="1" x14ac:dyDescent="0.25">
      <c r="A44" s="149"/>
      <c r="B44" s="150"/>
      <c r="C44" s="151"/>
      <c r="D44" s="124"/>
      <c r="E44" s="131"/>
      <c r="F44" s="126"/>
      <c r="G44" s="124"/>
      <c r="H44" s="131"/>
      <c r="I44" s="131"/>
      <c r="J44" s="126"/>
      <c r="K44" s="124" t="s">
        <v>160</v>
      </c>
      <c r="L44" s="126"/>
      <c r="M44" s="199"/>
      <c r="N44" s="124"/>
      <c r="O44" s="190"/>
      <c r="P44" s="88"/>
      <c r="Q44" s="23"/>
    </row>
    <row r="45" spans="1:17" s="35" customFormat="1" x14ac:dyDescent="0.25">
      <c r="A45" s="149"/>
      <c r="B45" s="150"/>
      <c r="C45" s="151"/>
      <c r="D45" s="124"/>
      <c r="E45" s="131"/>
      <c r="F45" s="126"/>
      <c r="G45" s="124"/>
      <c r="H45" s="131"/>
      <c r="I45" s="131"/>
      <c r="J45" s="126"/>
      <c r="K45" s="124"/>
      <c r="L45" s="126"/>
      <c r="M45" s="199"/>
      <c r="N45" s="124"/>
      <c r="O45" s="190"/>
      <c r="P45" s="88"/>
      <c r="Q45" s="23"/>
    </row>
    <row r="46" spans="1:17" s="35" customFormat="1" ht="15.75" thickBot="1" x14ac:dyDescent="0.3">
      <c r="A46" s="152"/>
      <c r="B46" s="153"/>
      <c r="C46" s="154"/>
      <c r="D46" s="127"/>
      <c r="E46" s="128"/>
      <c r="F46" s="129"/>
      <c r="G46" s="127"/>
      <c r="H46" s="128"/>
      <c r="I46" s="128"/>
      <c r="J46" s="129"/>
      <c r="K46" s="127"/>
      <c r="L46" s="129"/>
      <c r="M46" s="200"/>
      <c r="N46" s="127"/>
      <c r="O46" s="191"/>
      <c r="P46" s="88"/>
      <c r="Q46" s="23"/>
    </row>
    <row r="47" spans="1:17" x14ac:dyDescent="0.25">
      <c r="A47" s="149"/>
      <c r="B47" s="205"/>
      <c r="C47" s="150"/>
      <c r="D47" s="182" t="s">
        <v>156</v>
      </c>
      <c r="E47" s="240"/>
      <c r="F47" s="241"/>
      <c r="G47" s="183" t="s">
        <v>140</v>
      </c>
      <c r="H47" s="252"/>
      <c r="I47" s="252"/>
      <c r="J47" s="252"/>
      <c r="K47" s="362" t="s">
        <v>62</v>
      </c>
      <c r="L47" s="362"/>
      <c r="M47" s="259">
        <v>231200</v>
      </c>
      <c r="N47" s="245">
        <v>251200</v>
      </c>
      <c r="O47" s="246"/>
      <c r="P47" s="88"/>
      <c r="Q47" s="23"/>
    </row>
    <row r="48" spans="1:17" x14ac:dyDescent="0.25">
      <c r="A48" s="149"/>
      <c r="B48" s="205"/>
      <c r="C48" s="150"/>
      <c r="D48" s="242"/>
      <c r="E48" s="243"/>
      <c r="F48" s="244"/>
      <c r="G48" s="253"/>
      <c r="H48" s="254"/>
      <c r="I48" s="254"/>
      <c r="J48" s="254"/>
      <c r="K48" s="363" t="s">
        <v>124</v>
      </c>
      <c r="L48" s="363"/>
      <c r="M48" s="360"/>
      <c r="N48" s="247"/>
      <c r="O48" s="248"/>
      <c r="P48" s="88"/>
      <c r="Q48" s="23"/>
    </row>
    <row r="49" spans="1:17" s="35" customFormat="1" ht="15.75" thickBot="1" x14ac:dyDescent="0.3">
      <c r="A49" s="149"/>
      <c r="B49" s="205"/>
      <c r="C49" s="150"/>
      <c r="D49" s="242"/>
      <c r="E49" s="243"/>
      <c r="F49" s="244"/>
      <c r="G49" s="253"/>
      <c r="H49" s="254"/>
      <c r="I49" s="254"/>
      <c r="J49" s="254"/>
      <c r="K49" s="370"/>
      <c r="L49" s="370"/>
      <c r="M49" s="361"/>
      <c r="N49" s="247"/>
      <c r="O49" s="248"/>
      <c r="P49" s="88"/>
      <c r="Q49" s="23"/>
    </row>
    <row r="50" spans="1:17" s="35" customFormat="1" x14ac:dyDescent="0.25">
      <c r="A50" s="149"/>
      <c r="B50" s="205"/>
      <c r="C50" s="150"/>
      <c r="D50" s="242"/>
      <c r="E50" s="243"/>
      <c r="F50" s="244"/>
      <c r="G50" s="253"/>
      <c r="H50" s="254"/>
      <c r="I50" s="254"/>
      <c r="J50" s="254"/>
      <c r="K50" s="277" t="s">
        <v>123</v>
      </c>
      <c r="L50" s="278"/>
      <c r="M50" s="371">
        <v>24000</v>
      </c>
      <c r="N50" s="247"/>
      <c r="O50" s="248"/>
      <c r="P50" s="88"/>
      <c r="Q50" s="23"/>
    </row>
    <row r="51" spans="1:17" s="35" customFormat="1" x14ac:dyDescent="0.25">
      <c r="A51" s="149"/>
      <c r="B51" s="205"/>
      <c r="C51" s="150"/>
      <c r="D51" s="242"/>
      <c r="E51" s="243"/>
      <c r="F51" s="244"/>
      <c r="G51" s="253"/>
      <c r="H51" s="254"/>
      <c r="I51" s="254"/>
      <c r="J51" s="254"/>
      <c r="K51" s="258" t="s">
        <v>188</v>
      </c>
      <c r="L51" s="193"/>
      <c r="M51" s="124"/>
      <c r="N51" s="247"/>
      <c r="O51" s="248"/>
      <c r="P51" s="88"/>
      <c r="Q51" s="23"/>
    </row>
    <row r="52" spans="1:17" s="35" customFormat="1" x14ac:dyDescent="0.25">
      <c r="A52" s="149"/>
      <c r="B52" s="205"/>
      <c r="C52" s="150"/>
      <c r="D52" s="242"/>
      <c r="E52" s="243"/>
      <c r="F52" s="244"/>
      <c r="G52" s="253"/>
      <c r="H52" s="254"/>
      <c r="I52" s="254"/>
      <c r="J52" s="254"/>
      <c r="K52" s="124"/>
      <c r="L52" s="126"/>
      <c r="M52" s="124"/>
      <c r="N52" s="247"/>
      <c r="O52" s="248"/>
      <c r="P52" s="88"/>
      <c r="Q52" s="23"/>
    </row>
    <row r="53" spans="1:17" s="35" customFormat="1" x14ac:dyDescent="0.25">
      <c r="A53" s="149"/>
      <c r="B53" s="205"/>
      <c r="C53" s="150"/>
      <c r="D53" s="242"/>
      <c r="E53" s="243"/>
      <c r="F53" s="244"/>
      <c r="G53" s="253"/>
      <c r="H53" s="254"/>
      <c r="I53" s="254"/>
      <c r="J53" s="254"/>
      <c r="K53" s="124"/>
      <c r="L53" s="126"/>
      <c r="M53" s="124"/>
      <c r="N53" s="247"/>
      <c r="O53" s="248"/>
      <c r="P53" s="88"/>
      <c r="Q53" s="23"/>
    </row>
    <row r="54" spans="1:17" s="35" customFormat="1" ht="15" customHeight="1" x14ac:dyDescent="0.25">
      <c r="A54" s="149"/>
      <c r="B54" s="205"/>
      <c r="C54" s="150"/>
      <c r="D54" s="242"/>
      <c r="E54" s="243"/>
      <c r="F54" s="244"/>
      <c r="G54" s="253"/>
      <c r="H54" s="254"/>
      <c r="I54" s="254"/>
      <c r="J54" s="254"/>
      <c r="K54" s="124"/>
      <c r="L54" s="126"/>
      <c r="M54" s="124"/>
      <c r="N54" s="247"/>
      <c r="O54" s="248"/>
      <c r="P54" s="88"/>
      <c r="Q54" s="23"/>
    </row>
    <row r="55" spans="1:17" s="35" customFormat="1" ht="15" customHeight="1" thickBot="1" x14ac:dyDescent="0.3">
      <c r="A55" s="149"/>
      <c r="B55" s="205"/>
      <c r="C55" s="150"/>
      <c r="D55" s="242"/>
      <c r="E55" s="243"/>
      <c r="F55" s="244"/>
      <c r="G55" s="253"/>
      <c r="H55" s="254"/>
      <c r="I55" s="254"/>
      <c r="J55" s="254"/>
      <c r="K55" s="127"/>
      <c r="L55" s="129"/>
      <c r="M55" s="127"/>
      <c r="N55" s="247"/>
      <c r="O55" s="248"/>
      <c r="P55" s="88"/>
      <c r="Q55" s="23"/>
    </row>
    <row r="56" spans="1:17" s="35" customFormat="1" x14ac:dyDescent="0.25">
      <c r="A56" s="149"/>
      <c r="B56" s="205"/>
      <c r="C56" s="150"/>
      <c r="D56" s="182" t="s">
        <v>157</v>
      </c>
      <c r="E56" s="240"/>
      <c r="F56" s="241"/>
      <c r="G56" s="183" t="s">
        <v>141</v>
      </c>
      <c r="H56" s="252"/>
      <c r="I56" s="252"/>
      <c r="J56" s="252"/>
      <c r="K56" s="362" t="s">
        <v>63</v>
      </c>
      <c r="L56" s="184"/>
      <c r="M56" s="259">
        <v>302500</v>
      </c>
      <c r="N56" s="188">
        <v>322500</v>
      </c>
      <c r="O56" s="249"/>
      <c r="P56" s="88"/>
      <c r="Q56" s="23"/>
    </row>
    <row r="57" spans="1:17" s="35" customFormat="1" x14ac:dyDescent="0.25">
      <c r="A57" s="149"/>
      <c r="B57" s="205"/>
      <c r="C57" s="150"/>
      <c r="D57" s="242"/>
      <c r="E57" s="243"/>
      <c r="F57" s="244"/>
      <c r="G57" s="253"/>
      <c r="H57" s="254"/>
      <c r="I57" s="254"/>
      <c r="J57" s="254"/>
      <c r="K57" s="363" t="s">
        <v>124</v>
      </c>
      <c r="L57" s="234"/>
      <c r="M57" s="260"/>
      <c r="N57" s="250"/>
      <c r="O57" s="251"/>
      <c r="P57" s="88"/>
      <c r="Q57" s="23"/>
    </row>
    <row r="58" spans="1:17" s="35" customFormat="1" ht="15.75" thickBot="1" x14ac:dyDescent="0.3">
      <c r="A58" s="149"/>
      <c r="B58" s="205"/>
      <c r="C58" s="150"/>
      <c r="D58" s="242"/>
      <c r="E58" s="243"/>
      <c r="F58" s="244"/>
      <c r="G58" s="253"/>
      <c r="H58" s="254"/>
      <c r="I58" s="254"/>
      <c r="J58" s="254"/>
      <c r="K58" s="235"/>
      <c r="L58" s="235"/>
      <c r="M58" s="261"/>
      <c r="N58" s="250"/>
      <c r="O58" s="251"/>
      <c r="P58" s="88"/>
      <c r="Q58" s="23"/>
    </row>
    <row r="59" spans="1:17" s="35" customFormat="1" x14ac:dyDescent="0.25">
      <c r="A59" s="149"/>
      <c r="B59" s="205"/>
      <c r="C59" s="150"/>
      <c r="D59" s="242"/>
      <c r="E59" s="243"/>
      <c r="F59" s="244"/>
      <c r="G59" s="253"/>
      <c r="H59" s="254"/>
      <c r="I59" s="254"/>
      <c r="J59" s="254"/>
      <c r="K59" s="368" t="s">
        <v>123</v>
      </c>
      <c r="L59" s="369"/>
      <c r="M59" s="358">
        <v>24000</v>
      </c>
      <c r="N59" s="250"/>
      <c r="O59" s="251"/>
      <c r="P59" s="88"/>
      <c r="Q59" s="23"/>
    </row>
    <row r="60" spans="1:17" s="35" customFormat="1" x14ac:dyDescent="0.25">
      <c r="A60" s="149"/>
      <c r="B60" s="205"/>
      <c r="C60" s="150"/>
      <c r="D60" s="242"/>
      <c r="E60" s="243"/>
      <c r="F60" s="244"/>
      <c r="G60" s="253"/>
      <c r="H60" s="254"/>
      <c r="I60" s="254"/>
      <c r="J60" s="254"/>
      <c r="K60" s="352" t="s">
        <v>188</v>
      </c>
      <c r="L60" s="353"/>
      <c r="M60" s="359"/>
      <c r="N60" s="250"/>
      <c r="O60" s="251"/>
      <c r="P60" s="88"/>
      <c r="Q60" s="23"/>
    </row>
    <row r="61" spans="1:17" s="35" customFormat="1" ht="15" customHeight="1" x14ac:dyDescent="0.25">
      <c r="A61" s="149"/>
      <c r="B61" s="205"/>
      <c r="C61" s="150"/>
      <c r="D61" s="242"/>
      <c r="E61" s="243"/>
      <c r="F61" s="244"/>
      <c r="G61" s="253"/>
      <c r="H61" s="254"/>
      <c r="I61" s="254"/>
      <c r="J61" s="254"/>
      <c r="K61" s="354"/>
      <c r="L61" s="355"/>
      <c r="M61" s="124"/>
      <c r="N61" s="250"/>
      <c r="O61" s="251"/>
      <c r="P61" s="88"/>
      <c r="Q61" s="23"/>
    </row>
    <row r="62" spans="1:17" s="35" customFormat="1" x14ac:dyDescent="0.25">
      <c r="A62" s="149"/>
      <c r="B62" s="205"/>
      <c r="C62" s="150"/>
      <c r="D62" s="242"/>
      <c r="E62" s="243"/>
      <c r="F62" s="244"/>
      <c r="G62" s="253"/>
      <c r="H62" s="254"/>
      <c r="I62" s="254"/>
      <c r="J62" s="254"/>
      <c r="K62" s="354"/>
      <c r="L62" s="355"/>
      <c r="M62" s="124"/>
      <c r="N62" s="250"/>
      <c r="O62" s="251"/>
      <c r="P62" s="88"/>
      <c r="Q62" s="23"/>
    </row>
    <row r="63" spans="1:17" s="35" customFormat="1" x14ac:dyDescent="0.25">
      <c r="A63" s="149"/>
      <c r="B63" s="205"/>
      <c r="C63" s="150"/>
      <c r="D63" s="242"/>
      <c r="E63" s="243"/>
      <c r="F63" s="244"/>
      <c r="G63" s="253"/>
      <c r="H63" s="254"/>
      <c r="I63" s="254"/>
      <c r="J63" s="254"/>
      <c r="K63" s="354"/>
      <c r="L63" s="355"/>
      <c r="M63" s="124"/>
      <c r="N63" s="250"/>
      <c r="O63" s="251"/>
      <c r="P63" s="88"/>
      <c r="Q63" s="23"/>
    </row>
    <row r="64" spans="1:17" ht="15" customHeight="1" thickBot="1" x14ac:dyDescent="0.3">
      <c r="A64" s="149"/>
      <c r="B64" s="205"/>
      <c r="C64" s="150"/>
      <c r="D64" s="242"/>
      <c r="E64" s="243"/>
      <c r="F64" s="244"/>
      <c r="G64" s="253"/>
      <c r="H64" s="254"/>
      <c r="I64" s="254"/>
      <c r="J64" s="254"/>
      <c r="K64" s="356"/>
      <c r="L64" s="357"/>
      <c r="M64" s="127"/>
      <c r="N64" s="250"/>
      <c r="O64" s="251"/>
      <c r="P64" s="88"/>
      <c r="Q64" s="23"/>
    </row>
    <row r="65" spans="1:17" s="31" customFormat="1" x14ac:dyDescent="0.25">
      <c r="A65" s="149"/>
      <c r="B65" s="205"/>
      <c r="C65" s="150"/>
      <c r="D65" s="182" t="s">
        <v>158</v>
      </c>
      <c r="E65" s="240"/>
      <c r="F65" s="241"/>
      <c r="G65" s="183" t="s">
        <v>142</v>
      </c>
      <c r="H65" s="252"/>
      <c r="I65" s="252"/>
      <c r="J65" s="252"/>
      <c r="K65" s="362" t="s">
        <v>79</v>
      </c>
      <c r="L65" s="184"/>
      <c r="M65" s="366">
        <v>379700</v>
      </c>
      <c r="N65" s="245">
        <v>399700</v>
      </c>
      <c r="O65" s="246"/>
      <c r="P65" s="88"/>
      <c r="Q65" s="23"/>
    </row>
    <row r="66" spans="1:17" s="35" customFormat="1" x14ac:dyDescent="0.25">
      <c r="A66" s="149"/>
      <c r="B66" s="205"/>
      <c r="C66" s="150"/>
      <c r="D66" s="242"/>
      <c r="E66" s="243"/>
      <c r="F66" s="244"/>
      <c r="G66" s="253"/>
      <c r="H66" s="254"/>
      <c r="I66" s="254"/>
      <c r="J66" s="254"/>
      <c r="K66" s="363" t="s">
        <v>124</v>
      </c>
      <c r="L66" s="234"/>
      <c r="M66" s="260"/>
      <c r="N66" s="247"/>
      <c r="O66" s="248"/>
      <c r="P66" s="88"/>
      <c r="Q66" s="23"/>
    </row>
    <row r="67" spans="1:17" s="35" customFormat="1" ht="15" customHeight="1" thickBot="1" x14ac:dyDescent="0.3">
      <c r="A67" s="149"/>
      <c r="B67" s="205"/>
      <c r="C67" s="150"/>
      <c r="D67" s="242"/>
      <c r="E67" s="243"/>
      <c r="F67" s="244"/>
      <c r="G67" s="253"/>
      <c r="H67" s="254"/>
      <c r="I67" s="254"/>
      <c r="J67" s="254"/>
      <c r="K67" s="364"/>
      <c r="L67" s="365"/>
      <c r="M67" s="367"/>
      <c r="N67" s="247"/>
      <c r="O67" s="248"/>
      <c r="P67" s="88"/>
      <c r="Q67" s="23"/>
    </row>
    <row r="68" spans="1:17" x14ac:dyDescent="0.25">
      <c r="A68" s="149"/>
      <c r="B68" s="205"/>
      <c r="C68" s="150"/>
      <c r="D68" s="242"/>
      <c r="E68" s="243"/>
      <c r="F68" s="244"/>
      <c r="G68" s="253"/>
      <c r="H68" s="254"/>
      <c r="I68" s="254"/>
      <c r="J68" s="254"/>
      <c r="K68" s="277" t="s">
        <v>123</v>
      </c>
      <c r="L68" s="278"/>
      <c r="M68" s="358">
        <v>24000</v>
      </c>
      <c r="N68" s="247"/>
      <c r="O68" s="248"/>
      <c r="P68" s="88"/>
      <c r="Q68" s="23"/>
    </row>
    <row r="69" spans="1:17" x14ac:dyDescent="0.25">
      <c r="A69" s="149"/>
      <c r="B69" s="205"/>
      <c r="C69" s="150"/>
      <c r="D69" s="242"/>
      <c r="E69" s="243"/>
      <c r="F69" s="244"/>
      <c r="G69" s="253"/>
      <c r="H69" s="254"/>
      <c r="I69" s="254"/>
      <c r="J69" s="254"/>
      <c r="K69" s="321" t="s">
        <v>188</v>
      </c>
      <c r="L69" s="193"/>
      <c r="M69" s="124"/>
      <c r="N69" s="247"/>
      <c r="O69" s="248"/>
    </row>
    <row r="70" spans="1:17" ht="15" customHeight="1" x14ac:dyDescent="0.25">
      <c r="A70" s="149"/>
      <c r="B70" s="205"/>
      <c r="C70" s="150"/>
      <c r="D70" s="242"/>
      <c r="E70" s="243"/>
      <c r="F70" s="244"/>
      <c r="G70" s="253"/>
      <c r="H70" s="254"/>
      <c r="I70" s="254"/>
      <c r="J70" s="254"/>
      <c r="K70" s="124"/>
      <c r="L70" s="126"/>
      <c r="M70" s="124"/>
      <c r="N70" s="247"/>
      <c r="O70" s="248"/>
    </row>
    <row r="71" spans="1:17" s="35" customFormat="1" ht="15" customHeight="1" x14ac:dyDescent="0.25">
      <c r="A71" s="149"/>
      <c r="B71" s="205"/>
      <c r="C71" s="150"/>
      <c r="D71" s="242"/>
      <c r="E71" s="243"/>
      <c r="F71" s="244"/>
      <c r="G71" s="253"/>
      <c r="H71" s="254"/>
      <c r="I71" s="254"/>
      <c r="J71" s="254"/>
      <c r="K71" s="124"/>
      <c r="L71" s="126"/>
      <c r="M71" s="124"/>
      <c r="N71" s="247"/>
      <c r="O71" s="248"/>
    </row>
    <row r="72" spans="1:17" s="35" customFormat="1" ht="15" customHeight="1" x14ac:dyDescent="0.25">
      <c r="A72" s="149"/>
      <c r="B72" s="205"/>
      <c r="C72" s="150"/>
      <c r="D72" s="242"/>
      <c r="E72" s="243"/>
      <c r="F72" s="244"/>
      <c r="G72" s="253"/>
      <c r="H72" s="254"/>
      <c r="I72" s="254"/>
      <c r="J72" s="254"/>
      <c r="K72" s="124"/>
      <c r="L72" s="126"/>
      <c r="M72" s="124"/>
      <c r="N72" s="247"/>
      <c r="O72" s="248"/>
    </row>
    <row r="73" spans="1:17" s="35" customFormat="1" ht="15" customHeight="1" x14ac:dyDescent="0.25">
      <c r="A73" s="149"/>
      <c r="B73" s="205"/>
      <c r="C73" s="150"/>
      <c r="D73" s="242"/>
      <c r="E73" s="243"/>
      <c r="F73" s="244"/>
      <c r="G73" s="253"/>
      <c r="H73" s="254"/>
      <c r="I73" s="254"/>
      <c r="J73" s="254"/>
      <c r="K73" s="124"/>
      <c r="L73" s="126"/>
      <c r="M73" s="124"/>
      <c r="N73" s="247"/>
      <c r="O73" s="248"/>
    </row>
    <row r="74" spans="1:17" s="35" customFormat="1" ht="15" customHeight="1" x14ac:dyDescent="0.25">
      <c r="A74" s="149"/>
      <c r="B74" s="205"/>
      <c r="C74" s="150"/>
      <c r="D74" s="242"/>
      <c r="E74" s="243"/>
      <c r="F74" s="244"/>
      <c r="G74" s="253"/>
      <c r="H74" s="254"/>
      <c r="I74" s="254"/>
      <c r="J74" s="254"/>
      <c r="K74" s="124"/>
      <c r="L74" s="126"/>
      <c r="M74" s="124"/>
      <c r="N74" s="247"/>
      <c r="O74" s="248"/>
    </row>
    <row r="75" spans="1:17" s="35" customFormat="1" ht="15" customHeight="1" thickBot="1" x14ac:dyDescent="0.3">
      <c r="A75" s="149"/>
      <c r="B75" s="205"/>
      <c r="C75" s="150"/>
      <c r="D75" s="242"/>
      <c r="E75" s="243"/>
      <c r="F75" s="244"/>
      <c r="G75" s="253"/>
      <c r="H75" s="254"/>
      <c r="I75" s="254"/>
      <c r="J75" s="254"/>
      <c r="K75" s="127"/>
      <c r="L75" s="129"/>
      <c r="M75" s="127"/>
      <c r="N75" s="247"/>
      <c r="O75" s="248"/>
    </row>
    <row r="76" spans="1:17" s="35" customFormat="1" ht="15.75" customHeight="1" x14ac:dyDescent="0.25">
      <c r="A76" s="181"/>
      <c r="B76" s="147"/>
      <c r="C76" s="148"/>
      <c r="D76" s="121" t="s">
        <v>187</v>
      </c>
      <c r="E76" s="206"/>
      <c r="F76" s="132"/>
      <c r="G76" s="209" t="s">
        <v>135</v>
      </c>
      <c r="H76" s="210"/>
      <c r="I76" s="210"/>
      <c r="J76" s="211"/>
      <c r="K76" s="121"/>
      <c r="L76" s="132"/>
      <c r="M76" s="218" t="s">
        <v>153</v>
      </c>
      <c r="N76" s="219"/>
      <c r="O76" s="220"/>
    </row>
    <row r="77" spans="1:17" s="35" customFormat="1" ht="15.75" customHeight="1" x14ac:dyDescent="0.25">
      <c r="A77" s="149"/>
      <c r="B77" s="205"/>
      <c r="C77" s="151"/>
      <c r="D77" s="133"/>
      <c r="E77" s="207"/>
      <c r="F77" s="134"/>
      <c r="G77" s="212"/>
      <c r="H77" s="213"/>
      <c r="I77" s="213"/>
      <c r="J77" s="214"/>
      <c r="K77" s="133"/>
      <c r="L77" s="134"/>
      <c r="M77" s="221"/>
      <c r="N77" s="222"/>
      <c r="O77" s="223"/>
    </row>
    <row r="78" spans="1:17" s="35" customFormat="1" ht="15.75" customHeight="1" x14ac:dyDescent="0.25">
      <c r="A78" s="149"/>
      <c r="B78" s="205"/>
      <c r="C78" s="151"/>
      <c r="D78" s="133"/>
      <c r="E78" s="207"/>
      <c r="F78" s="134"/>
      <c r="G78" s="212"/>
      <c r="H78" s="213"/>
      <c r="I78" s="213"/>
      <c r="J78" s="214"/>
      <c r="K78" s="133"/>
      <c r="L78" s="134"/>
      <c r="M78" s="221"/>
      <c r="N78" s="222"/>
      <c r="O78" s="223"/>
    </row>
    <row r="79" spans="1:17" s="35" customFormat="1" ht="15.75" customHeight="1" x14ac:dyDescent="0.25">
      <c r="A79" s="149"/>
      <c r="B79" s="205"/>
      <c r="C79" s="151"/>
      <c r="D79" s="133"/>
      <c r="E79" s="207"/>
      <c r="F79" s="134"/>
      <c r="G79" s="212"/>
      <c r="H79" s="213"/>
      <c r="I79" s="213"/>
      <c r="J79" s="214"/>
      <c r="K79" s="133"/>
      <c r="L79" s="134"/>
      <c r="M79" s="221"/>
      <c r="N79" s="222"/>
      <c r="O79" s="223"/>
    </row>
    <row r="80" spans="1:17" s="35" customFormat="1" ht="15.75" customHeight="1" thickBot="1" x14ac:dyDescent="0.3">
      <c r="A80" s="152"/>
      <c r="B80" s="153"/>
      <c r="C80" s="154"/>
      <c r="D80" s="135"/>
      <c r="E80" s="208"/>
      <c r="F80" s="136"/>
      <c r="G80" s="215"/>
      <c r="H80" s="216"/>
      <c r="I80" s="216"/>
      <c r="J80" s="217"/>
      <c r="K80" s="135"/>
      <c r="L80" s="136"/>
      <c r="M80" s="224"/>
      <c r="N80" s="225"/>
      <c r="O80" s="226"/>
    </row>
    <row r="81" spans="1:15" s="35" customFormat="1" ht="15.75" customHeight="1" x14ac:dyDescent="0.25">
      <c r="A81" s="181"/>
      <c r="B81" s="147"/>
      <c r="C81" s="148"/>
      <c r="D81" s="121" t="s">
        <v>138</v>
      </c>
      <c r="E81" s="206"/>
      <c r="F81" s="132"/>
      <c r="G81" s="209" t="s">
        <v>166</v>
      </c>
      <c r="H81" s="210"/>
      <c r="I81" s="210"/>
      <c r="J81" s="211"/>
      <c r="K81" s="121" t="s">
        <v>134</v>
      </c>
      <c r="L81" s="132"/>
      <c r="M81" s="218">
        <v>75000</v>
      </c>
      <c r="N81" s="219"/>
      <c r="O81" s="220"/>
    </row>
    <row r="82" spans="1:15" s="35" customFormat="1" ht="15.75" customHeight="1" x14ac:dyDescent="0.25">
      <c r="A82" s="149"/>
      <c r="B82" s="205"/>
      <c r="C82" s="151"/>
      <c r="D82" s="133"/>
      <c r="E82" s="207"/>
      <c r="F82" s="134"/>
      <c r="G82" s="212"/>
      <c r="H82" s="213"/>
      <c r="I82" s="213"/>
      <c r="J82" s="214"/>
      <c r="K82" s="133"/>
      <c r="L82" s="134"/>
      <c r="M82" s="221"/>
      <c r="N82" s="222"/>
      <c r="O82" s="223"/>
    </row>
    <row r="83" spans="1:15" s="35" customFormat="1" ht="15.75" customHeight="1" x14ac:dyDescent="0.25">
      <c r="A83" s="149"/>
      <c r="B83" s="205"/>
      <c r="C83" s="151"/>
      <c r="D83" s="133"/>
      <c r="E83" s="207"/>
      <c r="F83" s="134"/>
      <c r="G83" s="212"/>
      <c r="H83" s="213"/>
      <c r="I83" s="213"/>
      <c r="J83" s="214"/>
      <c r="K83" s="133"/>
      <c r="L83" s="134"/>
      <c r="M83" s="221"/>
      <c r="N83" s="222"/>
      <c r="O83" s="223"/>
    </row>
    <row r="84" spans="1:15" s="35" customFormat="1" ht="15.75" customHeight="1" x14ac:dyDescent="0.25">
      <c r="A84" s="149"/>
      <c r="B84" s="205"/>
      <c r="C84" s="151"/>
      <c r="D84" s="133"/>
      <c r="E84" s="207"/>
      <c r="F84" s="134"/>
      <c r="G84" s="212"/>
      <c r="H84" s="213"/>
      <c r="I84" s="213"/>
      <c r="J84" s="214"/>
      <c r="K84" s="133"/>
      <c r="L84" s="134"/>
      <c r="M84" s="221"/>
      <c r="N84" s="222"/>
      <c r="O84" s="223"/>
    </row>
    <row r="85" spans="1:15" s="35" customFormat="1" ht="15.75" customHeight="1" x14ac:dyDescent="0.25">
      <c r="A85" s="149"/>
      <c r="B85" s="205"/>
      <c r="C85" s="151"/>
      <c r="D85" s="133"/>
      <c r="E85" s="207"/>
      <c r="F85" s="134"/>
      <c r="G85" s="212"/>
      <c r="H85" s="213"/>
      <c r="I85" s="213"/>
      <c r="J85" s="214"/>
      <c r="K85" s="133"/>
      <c r="L85" s="134"/>
      <c r="M85" s="221"/>
      <c r="N85" s="222"/>
      <c r="O85" s="223"/>
    </row>
    <row r="86" spans="1:15" s="35" customFormat="1" ht="15.75" customHeight="1" thickBot="1" x14ac:dyDescent="0.3">
      <c r="A86" s="149"/>
      <c r="B86" s="205"/>
      <c r="C86" s="151"/>
      <c r="D86" s="133"/>
      <c r="E86" s="207"/>
      <c r="F86" s="134"/>
      <c r="G86" s="212"/>
      <c r="H86" s="213"/>
      <c r="I86" s="213"/>
      <c r="J86" s="214"/>
      <c r="K86" s="133"/>
      <c r="L86" s="134"/>
      <c r="M86" s="221"/>
      <c r="N86" s="222"/>
      <c r="O86" s="223"/>
    </row>
    <row r="87" spans="1:15" s="35" customFormat="1" ht="15.75" customHeight="1" x14ac:dyDescent="0.25">
      <c r="A87" s="227"/>
      <c r="B87" s="228"/>
      <c r="C87" s="228"/>
      <c r="D87" s="184" t="s">
        <v>162</v>
      </c>
      <c r="E87" s="233"/>
      <c r="F87" s="233"/>
      <c r="G87" s="233" t="s">
        <v>163</v>
      </c>
      <c r="H87" s="233"/>
      <c r="I87" s="233"/>
      <c r="J87" s="233"/>
      <c r="K87" s="184" t="s">
        <v>131</v>
      </c>
      <c r="L87" s="233"/>
      <c r="M87" s="236">
        <v>48400</v>
      </c>
      <c r="N87" s="233"/>
      <c r="O87" s="237"/>
    </row>
    <row r="88" spans="1:15" s="35" customFormat="1" ht="15.75" customHeight="1" x14ac:dyDescent="0.25">
      <c r="A88" s="229"/>
      <c r="B88" s="230"/>
      <c r="C88" s="230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8"/>
    </row>
    <row r="89" spans="1:15" s="35" customFormat="1" ht="15.75" customHeight="1" x14ac:dyDescent="0.25">
      <c r="A89" s="229"/>
      <c r="B89" s="230"/>
      <c r="C89" s="230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8"/>
    </row>
    <row r="90" spans="1:15" s="35" customFormat="1" ht="15.75" customHeight="1" x14ac:dyDescent="0.25">
      <c r="A90" s="229"/>
      <c r="B90" s="230"/>
      <c r="C90" s="230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8"/>
    </row>
    <row r="91" spans="1:15" s="35" customFormat="1" ht="15.75" customHeight="1" x14ac:dyDescent="0.25">
      <c r="A91" s="229"/>
      <c r="B91" s="230"/>
      <c r="C91" s="230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8"/>
    </row>
    <row r="92" spans="1:15" s="35" customFormat="1" ht="15.75" customHeight="1" x14ac:dyDescent="0.25">
      <c r="A92" s="229"/>
      <c r="B92" s="230"/>
      <c r="C92" s="230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8"/>
    </row>
    <row r="93" spans="1:15" s="35" customFormat="1" ht="15.75" customHeight="1" x14ac:dyDescent="0.25">
      <c r="A93" s="229"/>
      <c r="B93" s="230"/>
      <c r="C93" s="230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8"/>
    </row>
    <row r="94" spans="1:15" s="35" customFormat="1" ht="15.75" customHeight="1" thickBot="1" x14ac:dyDescent="0.3">
      <c r="A94" s="231"/>
      <c r="B94" s="232"/>
      <c r="C94" s="232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9"/>
    </row>
    <row r="95" spans="1:15" s="35" customFormat="1" ht="15.75" customHeight="1" thickBot="1" x14ac:dyDescent="0.35">
      <c r="A95" s="286" t="s">
        <v>136</v>
      </c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8"/>
    </row>
    <row r="96" spans="1:15" s="35" customFormat="1" ht="15.75" customHeight="1" x14ac:dyDescent="0.25">
      <c r="A96" s="181"/>
      <c r="B96" s="147"/>
      <c r="C96" s="148"/>
      <c r="D96" s="133" t="s">
        <v>118</v>
      </c>
      <c r="E96" s="131"/>
      <c r="F96" s="126"/>
      <c r="G96" s="124" t="s">
        <v>145</v>
      </c>
      <c r="H96" s="131"/>
      <c r="I96" s="131"/>
      <c r="J96" s="126"/>
      <c r="K96" s="133" t="s">
        <v>117</v>
      </c>
      <c r="L96" s="131"/>
      <c r="M96" s="218">
        <v>82000</v>
      </c>
      <c r="N96" s="219"/>
      <c r="O96" s="220"/>
    </row>
    <row r="97" spans="1:15" s="35" customFormat="1" ht="15.75" customHeight="1" x14ac:dyDescent="0.25">
      <c r="A97" s="149"/>
      <c r="B97" s="150"/>
      <c r="C97" s="151"/>
      <c r="D97" s="124"/>
      <c r="E97" s="125"/>
      <c r="F97" s="126"/>
      <c r="G97" s="124"/>
      <c r="H97" s="131"/>
      <c r="I97" s="131"/>
      <c r="J97" s="126"/>
      <c r="K97" s="124"/>
      <c r="L97" s="125"/>
      <c r="M97" s="221"/>
      <c r="N97" s="222"/>
      <c r="O97" s="223"/>
    </row>
    <row r="98" spans="1:15" s="35" customFormat="1" ht="15.75" customHeight="1" x14ac:dyDescent="0.25">
      <c r="A98" s="149"/>
      <c r="B98" s="150"/>
      <c r="C98" s="151"/>
      <c r="D98" s="124"/>
      <c r="E98" s="125"/>
      <c r="F98" s="126"/>
      <c r="G98" s="124"/>
      <c r="H98" s="131"/>
      <c r="I98" s="131"/>
      <c r="J98" s="126"/>
      <c r="K98" s="124"/>
      <c r="L98" s="125"/>
      <c r="M98" s="221"/>
      <c r="N98" s="222"/>
      <c r="O98" s="223"/>
    </row>
    <row r="99" spans="1:15" s="35" customFormat="1" ht="15.75" customHeight="1" x14ac:dyDescent="0.25">
      <c r="A99" s="149"/>
      <c r="B99" s="150"/>
      <c r="C99" s="151"/>
      <c r="D99" s="124"/>
      <c r="E99" s="125"/>
      <c r="F99" s="126"/>
      <c r="G99" s="124"/>
      <c r="H99" s="131"/>
      <c r="I99" s="131"/>
      <c r="J99" s="126"/>
      <c r="K99" s="124"/>
      <c r="L99" s="125"/>
      <c r="M99" s="221"/>
      <c r="N99" s="222"/>
      <c r="O99" s="223"/>
    </row>
    <row r="100" spans="1:15" s="35" customFormat="1" ht="15.75" customHeight="1" x14ac:dyDescent="0.25">
      <c r="A100" s="149"/>
      <c r="B100" s="150"/>
      <c r="C100" s="151"/>
      <c r="D100" s="124"/>
      <c r="E100" s="125"/>
      <c r="F100" s="126"/>
      <c r="G100" s="124"/>
      <c r="H100" s="131"/>
      <c r="I100" s="131"/>
      <c r="J100" s="126"/>
      <c r="K100" s="124"/>
      <c r="L100" s="125"/>
      <c r="M100" s="221"/>
      <c r="N100" s="222"/>
      <c r="O100" s="223"/>
    </row>
    <row r="101" spans="1:15" s="35" customFormat="1" ht="15.75" customHeight="1" x14ac:dyDescent="0.25">
      <c r="A101" s="149"/>
      <c r="B101" s="150"/>
      <c r="C101" s="151"/>
      <c r="D101" s="124"/>
      <c r="E101" s="125"/>
      <c r="F101" s="126"/>
      <c r="G101" s="124"/>
      <c r="H101" s="131"/>
      <c r="I101" s="131"/>
      <c r="J101" s="126"/>
      <c r="K101" s="124"/>
      <c r="L101" s="125"/>
      <c r="M101" s="221"/>
      <c r="N101" s="222"/>
      <c r="O101" s="223"/>
    </row>
    <row r="102" spans="1:15" s="35" customFormat="1" ht="15.75" customHeight="1" thickBot="1" x14ac:dyDescent="0.3">
      <c r="A102" s="149"/>
      <c r="B102" s="150"/>
      <c r="C102" s="151"/>
      <c r="D102" s="124"/>
      <c r="E102" s="131"/>
      <c r="F102" s="126"/>
      <c r="G102" s="124"/>
      <c r="H102" s="131"/>
      <c r="I102" s="131"/>
      <c r="J102" s="126"/>
      <c r="K102" s="124"/>
      <c r="L102" s="131"/>
      <c r="M102" s="224"/>
      <c r="N102" s="225"/>
      <c r="O102" s="226"/>
    </row>
    <row r="103" spans="1:15" ht="15" customHeight="1" x14ac:dyDescent="0.25">
      <c r="A103" s="181"/>
      <c r="B103" s="147"/>
      <c r="C103" s="148"/>
      <c r="D103" s="121" t="s">
        <v>132</v>
      </c>
      <c r="E103" s="122"/>
      <c r="F103" s="123"/>
      <c r="G103" s="130" t="s">
        <v>146</v>
      </c>
      <c r="H103" s="122"/>
      <c r="I103" s="122"/>
      <c r="J103" s="122"/>
      <c r="K103" s="344" t="s">
        <v>131</v>
      </c>
      <c r="L103" s="344"/>
      <c r="M103" s="347">
        <v>35000</v>
      </c>
      <c r="N103" s="300">
        <v>55000</v>
      </c>
      <c r="O103" s="301"/>
    </row>
    <row r="104" spans="1:15" s="35" customFormat="1" ht="15" customHeight="1" x14ac:dyDescent="0.25">
      <c r="A104" s="149"/>
      <c r="B104" s="150"/>
      <c r="C104" s="151"/>
      <c r="D104" s="124"/>
      <c r="E104" s="131"/>
      <c r="F104" s="126"/>
      <c r="G104" s="124"/>
      <c r="H104" s="131"/>
      <c r="I104" s="131"/>
      <c r="J104" s="131"/>
      <c r="K104" s="345" t="s">
        <v>130</v>
      </c>
      <c r="L104" s="345"/>
      <c r="M104" s="348"/>
      <c r="N104" s="302"/>
      <c r="O104" s="303"/>
    </row>
    <row r="105" spans="1:15" s="35" customFormat="1" ht="15" customHeight="1" thickBot="1" x14ac:dyDescent="0.3">
      <c r="A105" s="149"/>
      <c r="B105" s="150"/>
      <c r="C105" s="151"/>
      <c r="D105" s="124"/>
      <c r="E105" s="131"/>
      <c r="F105" s="126"/>
      <c r="G105" s="124"/>
      <c r="H105" s="131"/>
      <c r="I105" s="131"/>
      <c r="J105" s="131"/>
      <c r="K105" s="346"/>
      <c r="L105" s="346"/>
      <c r="M105" s="349"/>
      <c r="N105" s="302"/>
      <c r="O105" s="303"/>
    </row>
    <row r="106" spans="1:15" s="35" customFormat="1" ht="15" customHeight="1" x14ac:dyDescent="0.25">
      <c r="A106" s="149"/>
      <c r="B106" s="150"/>
      <c r="C106" s="151"/>
      <c r="D106" s="124"/>
      <c r="E106" s="131"/>
      <c r="F106" s="126"/>
      <c r="G106" s="124"/>
      <c r="H106" s="131"/>
      <c r="I106" s="131"/>
      <c r="J106" s="131"/>
      <c r="K106" s="262" t="s">
        <v>123</v>
      </c>
      <c r="L106" s="263"/>
      <c r="M106" s="255">
        <v>24000</v>
      </c>
      <c r="N106" s="302"/>
      <c r="O106" s="303"/>
    </row>
    <row r="107" spans="1:15" s="35" customFormat="1" ht="15" customHeight="1" x14ac:dyDescent="0.25">
      <c r="A107" s="149"/>
      <c r="B107" s="150"/>
      <c r="C107" s="151"/>
      <c r="D107" s="124"/>
      <c r="E107" s="131"/>
      <c r="F107" s="126"/>
      <c r="G107" s="124"/>
      <c r="H107" s="131"/>
      <c r="I107" s="131"/>
      <c r="J107" s="131"/>
      <c r="K107" s="279" t="s">
        <v>126</v>
      </c>
      <c r="L107" s="280"/>
      <c r="M107" s="256"/>
      <c r="N107" s="302"/>
      <c r="O107" s="303"/>
    </row>
    <row r="108" spans="1:15" s="35" customFormat="1" ht="15" customHeight="1" x14ac:dyDescent="0.25">
      <c r="A108" s="149"/>
      <c r="B108" s="150"/>
      <c r="C108" s="151"/>
      <c r="D108" s="124"/>
      <c r="E108" s="131"/>
      <c r="F108" s="126"/>
      <c r="G108" s="124"/>
      <c r="H108" s="131"/>
      <c r="I108" s="131"/>
      <c r="J108" s="131"/>
      <c r="K108" s="281"/>
      <c r="L108" s="282"/>
      <c r="M108" s="256"/>
      <c r="N108" s="302"/>
      <c r="O108" s="303"/>
    </row>
    <row r="109" spans="1:15" s="35" customFormat="1" ht="15" customHeight="1" x14ac:dyDescent="0.25">
      <c r="A109" s="149"/>
      <c r="B109" s="150"/>
      <c r="C109" s="151"/>
      <c r="D109" s="124"/>
      <c r="E109" s="131"/>
      <c r="F109" s="126"/>
      <c r="G109" s="124"/>
      <c r="H109" s="131"/>
      <c r="I109" s="131"/>
      <c r="J109" s="131"/>
      <c r="K109" s="283"/>
      <c r="L109" s="282"/>
      <c r="M109" s="256"/>
      <c r="N109" s="302"/>
      <c r="O109" s="303"/>
    </row>
    <row r="110" spans="1:15" s="35" customFormat="1" ht="15" customHeight="1" thickBot="1" x14ac:dyDescent="0.3">
      <c r="A110" s="152"/>
      <c r="B110" s="153"/>
      <c r="C110" s="154"/>
      <c r="D110" s="127"/>
      <c r="E110" s="128"/>
      <c r="F110" s="129"/>
      <c r="G110" s="127"/>
      <c r="H110" s="128"/>
      <c r="I110" s="128"/>
      <c r="J110" s="128"/>
      <c r="K110" s="284"/>
      <c r="L110" s="285"/>
      <c r="M110" s="257"/>
      <c r="N110" s="304"/>
      <c r="O110" s="305"/>
    </row>
    <row r="111" spans="1:15" s="35" customFormat="1" ht="15" customHeight="1" x14ac:dyDescent="0.25">
      <c r="A111" s="149"/>
      <c r="B111" s="150"/>
      <c r="C111" s="151"/>
      <c r="D111" s="133" t="s">
        <v>119</v>
      </c>
      <c r="E111" s="131"/>
      <c r="F111" s="126"/>
      <c r="G111" s="124" t="s">
        <v>120</v>
      </c>
      <c r="H111" s="131"/>
      <c r="I111" s="131"/>
      <c r="J111" s="126"/>
      <c r="K111" s="133" t="s">
        <v>121</v>
      </c>
      <c r="L111" s="131"/>
      <c r="M111" s="218">
        <v>4800</v>
      </c>
      <c r="N111" s="219"/>
      <c r="O111" s="220"/>
    </row>
    <row r="112" spans="1:15" ht="15" customHeight="1" x14ac:dyDescent="0.25">
      <c r="A112" s="149"/>
      <c r="B112" s="205"/>
      <c r="C112" s="151"/>
      <c r="D112" s="124"/>
      <c r="E112" s="125"/>
      <c r="F112" s="126"/>
      <c r="G112" s="124"/>
      <c r="H112" s="125"/>
      <c r="I112" s="125"/>
      <c r="J112" s="126"/>
      <c r="K112" s="124"/>
      <c r="L112" s="125"/>
      <c r="M112" s="221"/>
      <c r="N112" s="222"/>
      <c r="O112" s="223"/>
    </row>
    <row r="113" spans="1:15" ht="15.75" customHeight="1" x14ac:dyDescent="0.25">
      <c r="A113" s="149"/>
      <c r="B113" s="205"/>
      <c r="C113" s="151"/>
      <c r="D113" s="124"/>
      <c r="E113" s="125"/>
      <c r="F113" s="126"/>
      <c r="G113" s="124"/>
      <c r="H113" s="125"/>
      <c r="I113" s="125"/>
      <c r="J113" s="126"/>
      <c r="K113" s="124"/>
      <c r="L113" s="125"/>
      <c r="M113" s="221"/>
      <c r="N113" s="222"/>
      <c r="O113" s="223"/>
    </row>
    <row r="114" spans="1:15" ht="15" customHeight="1" x14ac:dyDescent="0.25">
      <c r="A114" s="149"/>
      <c r="B114" s="205"/>
      <c r="C114" s="151"/>
      <c r="D114" s="124"/>
      <c r="E114" s="125"/>
      <c r="F114" s="126"/>
      <c r="G114" s="124"/>
      <c r="H114" s="125"/>
      <c r="I114" s="125"/>
      <c r="J114" s="126"/>
      <c r="K114" s="124"/>
      <c r="L114" s="125"/>
      <c r="M114" s="221"/>
      <c r="N114" s="222"/>
      <c r="O114" s="223"/>
    </row>
    <row r="115" spans="1:15" ht="15" customHeight="1" x14ac:dyDescent="0.25">
      <c r="A115" s="149"/>
      <c r="B115" s="205"/>
      <c r="C115" s="151"/>
      <c r="D115" s="124"/>
      <c r="E115" s="125"/>
      <c r="F115" s="126"/>
      <c r="G115" s="124"/>
      <c r="H115" s="125"/>
      <c r="I115" s="125"/>
      <c r="J115" s="126"/>
      <c r="K115" s="124"/>
      <c r="L115" s="125"/>
      <c r="M115" s="221"/>
      <c r="N115" s="222"/>
      <c r="O115" s="223"/>
    </row>
    <row r="116" spans="1:15" ht="15" customHeight="1" x14ac:dyDescent="0.25">
      <c r="A116" s="149"/>
      <c r="B116" s="205"/>
      <c r="C116" s="151"/>
      <c r="D116" s="124"/>
      <c r="E116" s="125"/>
      <c r="F116" s="126"/>
      <c r="G116" s="124"/>
      <c r="H116" s="125"/>
      <c r="I116" s="125"/>
      <c r="J116" s="126"/>
      <c r="K116" s="124"/>
      <c r="L116" s="125"/>
      <c r="M116" s="221"/>
      <c r="N116" s="222"/>
      <c r="O116" s="223"/>
    </row>
    <row r="117" spans="1:15" s="35" customFormat="1" ht="15" customHeight="1" thickBot="1" x14ac:dyDescent="0.3">
      <c r="A117" s="152"/>
      <c r="B117" s="153"/>
      <c r="C117" s="154"/>
      <c r="D117" s="127"/>
      <c r="E117" s="128"/>
      <c r="F117" s="129"/>
      <c r="G117" s="127"/>
      <c r="H117" s="128"/>
      <c r="I117" s="128"/>
      <c r="J117" s="129"/>
      <c r="K117" s="127"/>
      <c r="L117" s="128"/>
      <c r="M117" s="224"/>
      <c r="N117" s="225"/>
      <c r="O117" s="226"/>
    </row>
    <row r="118" spans="1:15" ht="15.75" customHeight="1" x14ac:dyDescent="0.25">
      <c r="A118" s="181"/>
      <c r="B118" s="147"/>
      <c r="C118" s="148"/>
      <c r="D118" s="121" t="s">
        <v>187</v>
      </c>
      <c r="E118" s="206"/>
      <c r="F118" s="132"/>
      <c r="G118" s="209" t="s">
        <v>135</v>
      </c>
      <c r="H118" s="210"/>
      <c r="I118" s="210"/>
      <c r="J118" s="211"/>
      <c r="K118" s="121"/>
      <c r="L118" s="132"/>
      <c r="M118" s="218" t="s">
        <v>144</v>
      </c>
      <c r="N118" s="219"/>
      <c r="O118" s="220"/>
    </row>
    <row r="119" spans="1:15" s="35" customFormat="1" ht="15" customHeight="1" x14ac:dyDescent="0.25">
      <c r="A119" s="149"/>
      <c r="B119" s="205"/>
      <c r="C119" s="151"/>
      <c r="D119" s="133"/>
      <c r="E119" s="207"/>
      <c r="F119" s="134"/>
      <c r="G119" s="212"/>
      <c r="H119" s="213"/>
      <c r="I119" s="213"/>
      <c r="J119" s="214"/>
      <c r="K119" s="133"/>
      <c r="L119" s="134"/>
      <c r="M119" s="221"/>
      <c r="N119" s="222"/>
      <c r="O119" s="223"/>
    </row>
    <row r="120" spans="1:15" s="35" customFormat="1" ht="15.75" customHeight="1" x14ac:dyDescent="0.25">
      <c r="A120" s="149"/>
      <c r="B120" s="205"/>
      <c r="C120" s="151"/>
      <c r="D120" s="133"/>
      <c r="E120" s="207"/>
      <c r="F120" s="134"/>
      <c r="G120" s="212"/>
      <c r="H120" s="213"/>
      <c r="I120" s="213"/>
      <c r="J120" s="214"/>
      <c r="K120" s="133"/>
      <c r="L120" s="134"/>
      <c r="M120" s="221"/>
      <c r="N120" s="222"/>
      <c r="O120" s="223"/>
    </row>
    <row r="121" spans="1:15" s="35" customFormat="1" ht="15.75" customHeight="1" x14ac:dyDescent="0.25">
      <c r="A121" s="149"/>
      <c r="B121" s="205"/>
      <c r="C121" s="151"/>
      <c r="D121" s="133"/>
      <c r="E121" s="207"/>
      <c r="F121" s="134"/>
      <c r="G121" s="212"/>
      <c r="H121" s="213"/>
      <c r="I121" s="213"/>
      <c r="J121" s="214"/>
      <c r="K121" s="133"/>
      <c r="L121" s="134"/>
      <c r="M121" s="221"/>
      <c r="N121" s="222"/>
      <c r="O121" s="223"/>
    </row>
    <row r="122" spans="1:15" s="35" customFormat="1" ht="15.75" customHeight="1" thickBot="1" x14ac:dyDescent="0.3">
      <c r="A122" s="152"/>
      <c r="B122" s="153"/>
      <c r="C122" s="154"/>
      <c r="D122" s="135"/>
      <c r="E122" s="208"/>
      <c r="F122" s="136"/>
      <c r="G122" s="215"/>
      <c r="H122" s="216"/>
      <c r="I122" s="216"/>
      <c r="J122" s="217"/>
      <c r="K122" s="135"/>
      <c r="L122" s="136"/>
      <c r="M122" s="224"/>
      <c r="N122" s="225"/>
      <c r="O122" s="226"/>
    </row>
    <row r="123" spans="1:15" s="35" customFormat="1" ht="15.75" customHeight="1" thickBot="1" x14ac:dyDescent="0.35">
      <c r="A123" s="297" t="s">
        <v>137</v>
      </c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9"/>
    </row>
    <row r="124" spans="1:15" ht="15" customHeight="1" x14ac:dyDescent="0.25">
      <c r="A124" s="270"/>
      <c r="B124" s="271"/>
      <c r="C124" s="271"/>
      <c r="D124" s="350" t="s">
        <v>94</v>
      </c>
      <c r="E124" s="122"/>
      <c r="F124" s="123"/>
      <c r="G124" s="276" t="s">
        <v>127</v>
      </c>
      <c r="H124" s="233"/>
      <c r="I124" s="233"/>
      <c r="J124" s="233"/>
      <c r="K124" s="121" t="s">
        <v>92</v>
      </c>
      <c r="L124" s="122"/>
      <c r="M124" s="218">
        <v>13000</v>
      </c>
      <c r="N124" s="219"/>
      <c r="O124" s="220"/>
    </row>
    <row r="125" spans="1:15" s="35" customFormat="1" ht="15.75" customHeight="1" x14ac:dyDescent="0.25">
      <c r="A125" s="272"/>
      <c r="B125" s="273"/>
      <c r="C125" s="273"/>
      <c r="D125" s="124"/>
      <c r="E125" s="125"/>
      <c r="F125" s="126"/>
      <c r="G125" s="234"/>
      <c r="H125" s="234"/>
      <c r="I125" s="234"/>
      <c r="J125" s="234"/>
      <c r="K125" s="124"/>
      <c r="L125" s="125"/>
      <c r="M125" s="221"/>
      <c r="N125" s="222"/>
      <c r="O125" s="223"/>
    </row>
    <row r="126" spans="1:15" s="35" customFormat="1" ht="15" customHeight="1" x14ac:dyDescent="0.25">
      <c r="A126" s="272"/>
      <c r="B126" s="273"/>
      <c r="C126" s="273"/>
      <c r="D126" s="124"/>
      <c r="E126" s="125"/>
      <c r="F126" s="126"/>
      <c r="G126" s="234"/>
      <c r="H126" s="234"/>
      <c r="I126" s="234"/>
      <c r="J126" s="234"/>
      <c r="K126" s="124"/>
      <c r="L126" s="125"/>
      <c r="M126" s="221"/>
      <c r="N126" s="222"/>
      <c r="O126" s="223"/>
    </row>
    <row r="127" spans="1:15" s="35" customFormat="1" ht="15" customHeight="1" x14ac:dyDescent="0.25">
      <c r="A127" s="272"/>
      <c r="B127" s="273"/>
      <c r="C127" s="273"/>
      <c r="D127" s="124"/>
      <c r="E127" s="125"/>
      <c r="F127" s="126"/>
      <c r="G127" s="234"/>
      <c r="H127" s="234"/>
      <c r="I127" s="234"/>
      <c r="J127" s="234"/>
      <c r="K127" s="124"/>
      <c r="L127" s="125"/>
      <c r="M127" s="221"/>
      <c r="N127" s="222"/>
      <c r="O127" s="223"/>
    </row>
    <row r="128" spans="1:15" s="35" customFormat="1" ht="15" customHeight="1" x14ac:dyDescent="0.25">
      <c r="A128" s="272"/>
      <c r="B128" s="273"/>
      <c r="C128" s="273"/>
      <c r="D128" s="124"/>
      <c r="E128" s="125"/>
      <c r="F128" s="126"/>
      <c r="G128" s="234"/>
      <c r="H128" s="234"/>
      <c r="I128" s="234"/>
      <c r="J128" s="234"/>
      <c r="K128" s="124"/>
      <c r="L128" s="125"/>
      <c r="M128" s="221"/>
      <c r="N128" s="222"/>
      <c r="O128" s="223"/>
    </row>
    <row r="129" spans="1:15" s="35" customFormat="1" ht="15" customHeight="1" x14ac:dyDescent="0.25">
      <c r="A129" s="272"/>
      <c r="B129" s="273"/>
      <c r="C129" s="273"/>
      <c r="D129" s="124"/>
      <c r="E129" s="125"/>
      <c r="F129" s="126"/>
      <c r="G129" s="234"/>
      <c r="H129" s="234"/>
      <c r="I129" s="234"/>
      <c r="J129" s="234"/>
      <c r="K129" s="124"/>
      <c r="L129" s="125"/>
      <c r="M129" s="221"/>
      <c r="N129" s="222"/>
      <c r="O129" s="223"/>
    </row>
    <row r="130" spans="1:15" s="35" customFormat="1" ht="15" customHeight="1" x14ac:dyDescent="0.25">
      <c r="A130" s="272"/>
      <c r="B130" s="273"/>
      <c r="C130" s="273"/>
      <c r="D130" s="124"/>
      <c r="E130" s="125"/>
      <c r="F130" s="126"/>
      <c r="G130" s="234"/>
      <c r="H130" s="234"/>
      <c r="I130" s="234"/>
      <c r="J130" s="234"/>
      <c r="K130" s="124"/>
      <c r="L130" s="125"/>
      <c r="M130" s="221"/>
      <c r="N130" s="222"/>
      <c r="O130" s="223"/>
    </row>
    <row r="131" spans="1:15" s="35" customFormat="1" ht="15" customHeight="1" thickBot="1" x14ac:dyDescent="0.3">
      <c r="A131" s="274"/>
      <c r="B131" s="275"/>
      <c r="C131" s="275"/>
      <c r="D131" s="127"/>
      <c r="E131" s="128"/>
      <c r="F131" s="129"/>
      <c r="G131" s="235"/>
      <c r="H131" s="235"/>
      <c r="I131" s="235"/>
      <c r="J131" s="235"/>
      <c r="K131" s="127"/>
      <c r="L131" s="128"/>
      <c r="M131" s="224"/>
      <c r="N131" s="225"/>
      <c r="O131" s="226"/>
    </row>
    <row r="132" spans="1:15" s="35" customFormat="1" ht="15.75" customHeight="1" x14ac:dyDescent="0.25">
      <c r="A132" s="201"/>
      <c r="B132" s="202"/>
      <c r="C132" s="117"/>
      <c r="D132" s="121" t="s">
        <v>169</v>
      </c>
      <c r="E132" s="122"/>
      <c r="F132" s="123"/>
      <c r="G132" s="124" t="s">
        <v>170</v>
      </c>
      <c r="H132" s="264"/>
      <c r="I132" s="264"/>
      <c r="J132" s="265"/>
      <c r="K132" s="121" t="s">
        <v>5</v>
      </c>
      <c r="L132" s="122"/>
      <c r="M132" s="137">
        <v>1500</v>
      </c>
      <c r="N132" s="289"/>
      <c r="O132" s="290"/>
    </row>
    <row r="133" spans="1:15" s="35" customFormat="1" ht="15" customHeight="1" x14ac:dyDescent="0.25">
      <c r="A133" s="201"/>
      <c r="B133" s="202"/>
      <c r="C133" s="117"/>
      <c r="D133" s="124"/>
      <c r="E133" s="125"/>
      <c r="F133" s="126"/>
      <c r="G133" s="266"/>
      <c r="H133" s="264"/>
      <c r="I133" s="264"/>
      <c r="J133" s="265"/>
      <c r="K133" s="124"/>
      <c r="L133" s="125"/>
      <c r="M133" s="291"/>
      <c r="N133" s="292"/>
      <c r="O133" s="293"/>
    </row>
    <row r="134" spans="1:15" s="35" customFormat="1" ht="15" customHeight="1" x14ac:dyDescent="0.25">
      <c r="A134" s="201"/>
      <c r="B134" s="202"/>
      <c r="C134" s="117"/>
      <c r="D134" s="124"/>
      <c r="E134" s="125"/>
      <c r="F134" s="126"/>
      <c r="G134" s="266"/>
      <c r="H134" s="264"/>
      <c r="I134" s="264"/>
      <c r="J134" s="265"/>
      <c r="K134" s="124"/>
      <c r="L134" s="125"/>
      <c r="M134" s="291"/>
      <c r="N134" s="292"/>
      <c r="O134" s="293"/>
    </row>
    <row r="135" spans="1:15" s="35" customFormat="1" ht="15" customHeight="1" x14ac:dyDescent="0.25">
      <c r="A135" s="201"/>
      <c r="B135" s="202"/>
      <c r="C135" s="117"/>
      <c r="D135" s="124"/>
      <c r="E135" s="125"/>
      <c r="F135" s="126"/>
      <c r="G135" s="266"/>
      <c r="H135" s="264"/>
      <c r="I135" s="264"/>
      <c r="J135" s="265"/>
      <c r="K135" s="124"/>
      <c r="L135" s="125"/>
      <c r="M135" s="291"/>
      <c r="N135" s="292"/>
      <c r="O135" s="293"/>
    </row>
    <row r="136" spans="1:15" s="35" customFormat="1" ht="15" customHeight="1" x14ac:dyDescent="0.25">
      <c r="A136" s="201"/>
      <c r="B136" s="202"/>
      <c r="C136" s="117"/>
      <c r="D136" s="124"/>
      <c r="E136" s="125"/>
      <c r="F136" s="126"/>
      <c r="G136" s="266"/>
      <c r="H136" s="264"/>
      <c r="I136" s="264"/>
      <c r="J136" s="265"/>
      <c r="K136" s="124"/>
      <c r="L136" s="125"/>
      <c r="M136" s="291"/>
      <c r="N136" s="292"/>
      <c r="O136" s="293"/>
    </row>
    <row r="137" spans="1:15" s="35" customFormat="1" ht="15" customHeight="1" x14ac:dyDescent="0.25">
      <c r="A137" s="201"/>
      <c r="B137" s="202"/>
      <c r="C137" s="117"/>
      <c r="D137" s="124"/>
      <c r="E137" s="125"/>
      <c r="F137" s="126"/>
      <c r="G137" s="266"/>
      <c r="H137" s="264"/>
      <c r="I137" s="264"/>
      <c r="J137" s="265"/>
      <c r="K137" s="124"/>
      <c r="L137" s="125"/>
      <c r="M137" s="291"/>
      <c r="N137" s="292"/>
      <c r="O137" s="293"/>
    </row>
    <row r="138" spans="1:15" s="35" customFormat="1" ht="15" customHeight="1" thickBot="1" x14ac:dyDescent="0.3">
      <c r="A138" s="203"/>
      <c r="B138" s="204"/>
      <c r="C138" s="120"/>
      <c r="D138" s="127"/>
      <c r="E138" s="128"/>
      <c r="F138" s="129"/>
      <c r="G138" s="267"/>
      <c r="H138" s="268"/>
      <c r="I138" s="268"/>
      <c r="J138" s="269"/>
      <c r="K138" s="127"/>
      <c r="L138" s="128"/>
      <c r="M138" s="294"/>
      <c r="N138" s="295"/>
      <c r="O138" s="296"/>
    </row>
    <row r="139" spans="1:15" s="35" customFormat="1" ht="15.75" customHeight="1" x14ac:dyDescent="0.25">
      <c r="A139" s="201"/>
      <c r="B139" s="202"/>
      <c r="C139" s="117"/>
      <c r="D139" s="121" t="s">
        <v>113</v>
      </c>
      <c r="E139" s="122"/>
      <c r="F139" s="123"/>
      <c r="G139" s="124" t="s">
        <v>128</v>
      </c>
      <c r="H139" s="264"/>
      <c r="I139" s="264"/>
      <c r="J139" s="265"/>
      <c r="K139" s="121" t="s">
        <v>101</v>
      </c>
      <c r="L139" s="122"/>
      <c r="M139" s="218" t="s">
        <v>102</v>
      </c>
      <c r="N139" s="219"/>
      <c r="O139" s="220"/>
    </row>
    <row r="140" spans="1:15" s="35" customFormat="1" ht="15" customHeight="1" x14ac:dyDescent="0.25">
      <c r="A140" s="201"/>
      <c r="B140" s="202"/>
      <c r="C140" s="117"/>
      <c r="D140" s="124"/>
      <c r="E140" s="125"/>
      <c r="F140" s="126"/>
      <c r="G140" s="266"/>
      <c r="H140" s="264"/>
      <c r="I140" s="264"/>
      <c r="J140" s="265"/>
      <c r="K140" s="124"/>
      <c r="L140" s="125"/>
      <c r="M140" s="221"/>
      <c r="N140" s="222"/>
      <c r="O140" s="223"/>
    </row>
    <row r="141" spans="1:15" s="35" customFormat="1" ht="15" customHeight="1" x14ac:dyDescent="0.25">
      <c r="A141" s="201"/>
      <c r="B141" s="202"/>
      <c r="C141" s="117"/>
      <c r="D141" s="124"/>
      <c r="E141" s="125"/>
      <c r="F141" s="126"/>
      <c r="G141" s="266"/>
      <c r="H141" s="264"/>
      <c r="I141" s="264"/>
      <c r="J141" s="265"/>
      <c r="K141" s="124"/>
      <c r="L141" s="125"/>
      <c r="M141" s="221"/>
      <c r="N141" s="222"/>
      <c r="O141" s="223"/>
    </row>
    <row r="142" spans="1:15" s="35" customFormat="1" ht="15" customHeight="1" x14ac:dyDescent="0.25">
      <c r="A142" s="201"/>
      <c r="B142" s="202"/>
      <c r="C142" s="117"/>
      <c r="D142" s="124"/>
      <c r="E142" s="125"/>
      <c r="F142" s="126"/>
      <c r="G142" s="266"/>
      <c r="H142" s="264"/>
      <c r="I142" s="264"/>
      <c r="J142" s="265"/>
      <c r="K142" s="124"/>
      <c r="L142" s="125"/>
      <c r="M142" s="221"/>
      <c r="N142" s="222"/>
      <c r="O142" s="223"/>
    </row>
    <row r="143" spans="1:15" s="35" customFormat="1" ht="15" customHeight="1" x14ac:dyDescent="0.25">
      <c r="A143" s="201"/>
      <c r="B143" s="202"/>
      <c r="C143" s="117"/>
      <c r="D143" s="124"/>
      <c r="E143" s="125"/>
      <c r="F143" s="126"/>
      <c r="G143" s="266"/>
      <c r="H143" s="264"/>
      <c r="I143" s="264"/>
      <c r="J143" s="265"/>
      <c r="K143" s="124"/>
      <c r="L143" s="125"/>
      <c r="M143" s="221"/>
      <c r="N143" s="222"/>
      <c r="O143" s="223"/>
    </row>
    <row r="144" spans="1:15" s="35" customFormat="1" ht="15" customHeight="1" x14ac:dyDescent="0.25">
      <c r="A144" s="201"/>
      <c r="B144" s="202"/>
      <c r="C144" s="117"/>
      <c r="D144" s="124"/>
      <c r="E144" s="125"/>
      <c r="F144" s="126"/>
      <c r="G144" s="266"/>
      <c r="H144" s="264"/>
      <c r="I144" s="264"/>
      <c r="J144" s="265"/>
      <c r="K144" s="124"/>
      <c r="L144" s="125"/>
      <c r="M144" s="221"/>
      <c r="N144" s="222"/>
      <c r="O144" s="223"/>
    </row>
    <row r="145" spans="1:20" s="35" customFormat="1" ht="15" customHeight="1" thickBot="1" x14ac:dyDescent="0.3">
      <c r="A145" s="203"/>
      <c r="B145" s="204"/>
      <c r="C145" s="120"/>
      <c r="D145" s="127"/>
      <c r="E145" s="128"/>
      <c r="F145" s="129"/>
      <c r="G145" s="267"/>
      <c r="H145" s="268"/>
      <c r="I145" s="268"/>
      <c r="J145" s="269"/>
      <c r="K145" s="127"/>
      <c r="L145" s="128"/>
      <c r="M145" s="224"/>
      <c r="N145" s="225"/>
      <c r="O145" s="226"/>
    </row>
    <row r="146" spans="1:20" s="35" customFormat="1" ht="15.75" customHeight="1" x14ac:dyDescent="0.25">
      <c r="A146" s="201"/>
      <c r="B146" s="202"/>
      <c r="C146" s="117"/>
      <c r="D146" s="121" t="s">
        <v>103</v>
      </c>
      <c r="E146" s="122"/>
      <c r="F146" s="123"/>
      <c r="G146" s="124" t="s">
        <v>129</v>
      </c>
      <c r="H146" s="264"/>
      <c r="I146" s="264"/>
      <c r="J146" s="265"/>
      <c r="K146" s="121" t="s">
        <v>101</v>
      </c>
      <c r="L146" s="122"/>
      <c r="M146" s="137" t="s">
        <v>102</v>
      </c>
      <c r="N146" s="289"/>
      <c r="O146" s="290"/>
    </row>
    <row r="147" spans="1:20" s="35" customFormat="1" ht="15" customHeight="1" x14ac:dyDescent="0.25">
      <c r="A147" s="201"/>
      <c r="B147" s="202"/>
      <c r="C147" s="117"/>
      <c r="D147" s="124"/>
      <c r="E147" s="125"/>
      <c r="F147" s="126"/>
      <c r="G147" s="266"/>
      <c r="H147" s="264"/>
      <c r="I147" s="264"/>
      <c r="J147" s="265"/>
      <c r="K147" s="124"/>
      <c r="L147" s="125"/>
      <c r="M147" s="291"/>
      <c r="N147" s="292"/>
      <c r="O147" s="293"/>
    </row>
    <row r="148" spans="1:20" s="35" customFormat="1" ht="15" customHeight="1" x14ac:dyDescent="0.25">
      <c r="A148" s="201"/>
      <c r="B148" s="202"/>
      <c r="C148" s="117"/>
      <c r="D148" s="124"/>
      <c r="E148" s="125"/>
      <c r="F148" s="126"/>
      <c r="G148" s="266"/>
      <c r="H148" s="264"/>
      <c r="I148" s="264"/>
      <c r="J148" s="265"/>
      <c r="K148" s="124"/>
      <c r="L148" s="125"/>
      <c r="M148" s="291"/>
      <c r="N148" s="292"/>
      <c r="O148" s="293"/>
    </row>
    <row r="149" spans="1:20" s="35" customFormat="1" ht="15" customHeight="1" x14ac:dyDescent="0.25">
      <c r="A149" s="201"/>
      <c r="B149" s="202"/>
      <c r="C149" s="117"/>
      <c r="D149" s="124"/>
      <c r="E149" s="125"/>
      <c r="F149" s="126"/>
      <c r="G149" s="266"/>
      <c r="H149" s="264"/>
      <c r="I149" s="264"/>
      <c r="J149" s="265"/>
      <c r="K149" s="124"/>
      <c r="L149" s="125"/>
      <c r="M149" s="291"/>
      <c r="N149" s="292"/>
      <c r="O149" s="293"/>
    </row>
    <row r="150" spans="1:20" s="35" customFormat="1" ht="15" customHeight="1" x14ac:dyDescent="0.25">
      <c r="A150" s="201"/>
      <c r="B150" s="202"/>
      <c r="C150" s="117"/>
      <c r="D150" s="124"/>
      <c r="E150" s="125"/>
      <c r="F150" s="126"/>
      <c r="G150" s="266"/>
      <c r="H150" s="264"/>
      <c r="I150" s="264"/>
      <c r="J150" s="265"/>
      <c r="K150" s="124"/>
      <c r="L150" s="125"/>
      <c r="M150" s="291"/>
      <c r="N150" s="292"/>
      <c r="O150" s="293"/>
    </row>
    <row r="151" spans="1:20" ht="15" customHeight="1" x14ac:dyDescent="0.25">
      <c r="A151" s="201"/>
      <c r="B151" s="202"/>
      <c r="C151" s="117"/>
      <c r="D151" s="124"/>
      <c r="E151" s="125"/>
      <c r="F151" s="126"/>
      <c r="G151" s="266"/>
      <c r="H151" s="264"/>
      <c r="I151" s="264"/>
      <c r="J151" s="265"/>
      <c r="K151" s="124"/>
      <c r="L151" s="125"/>
      <c r="M151" s="291"/>
      <c r="N151" s="292"/>
      <c r="O151" s="293"/>
    </row>
    <row r="152" spans="1:20" ht="15" customHeight="1" thickBot="1" x14ac:dyDescent="0.3">
      <c r="A152" s="203"/>
      <c r="B152" s="204"/>
      <c r="C152" s="120"/>
      <c r="D152" s="127"/>
      <c r="E152" s="128"/>
      <c r="F152" s="129"/>
      <c r="G152" s="267"/>
      <c r="H152" s="268"/>
      <c r="I152" s="268"/>
      <c r="J152" s="269"/>
      <c r="K152" s="127"/>
      <c r="L152" s="128"/>
      <c r="M152" s="294"/>
      <c r="N152" s="295"/>
      <c r="O152" s="296"/>
    </row>
    <row r="153" spans="1:20" ht="15" customHeight="1" x14ac:dyDescent="0.25">
      <c r="A153" s="201"/>
      <c r="B153" s="202"/>
      <c r="C153" s="117"/>
      <c r="D153" s="121" t="s">
        <v>105</v>
      </c>
      <c r="E153" s="122"/>
      <c r="F153" s="123"/>
      <c r="G153" s="124" t="s">
        <v>110</v>
      </c>
      <c r="H153" s="264"/>
      <c r="I153" s="264"/>
      <c r="J153" s="265"/>
      <c r="K153" s="121" t="s">
        <v>104</v>
      </c>
      <c r="L153" s="122"/>
      <c r="M153" s="218">
        <v>15600</v>
      </c>
      <c r="N153" s="219"/>
      <c r="O153" s="220"/>
    </row>
    <row r="154" spans="1:20" ht="15" customHeight="1" x14ac:dyDescent="0.3">
      <c r="A154" s="201"/>
      <c r="B154" s="202"/>
      <c r="C154" s="117"/>
      <c r="D154" s="124"/>
      <c r="E154" s="125"/>
      <c r="F154" s="126"/>
      <c r="G154" s="266"/>
      <c r="H154" s="264"/>
      <c r="I154" s="264"/>
      <c r="J154" s="265"/>
      <c r="K154" s="124"/>
      <c r="L154" s="125"/>
      <c r="M154" s="221"/>
      <c r="N154" s="222"/>
      <c r="O154" s="223"/>
      <c r="P154" s="32"/>
      <c r="Q154" s="32"/>
      <c r="R154" s="33"/>
      <c r="S154" s="33"/>
      <c r="T154" s="33"/>
    </row>
    <row r="155" spans="1:20" ht="15" customHeight="1" x14ac:dyDescent="0.25">
      <c r="A155" s="201"/>
      <c r="B155" s="202"/>
      <c r="C155" s="117"/>
      <c r="D155" s="124"/>
      <c r="E155" s="125"/>
      <c r="F155" s="126"/>
      <c r="G155" s="266"/>
      <c r="H155" s="264"/>
      <c r="I155" s="264"/>
      <c r="J155" s="265"/>
      <c r="K155" s="124"/>
      <c r="L155" s="125"/>
      <c r="M155" s="221"/>
      <c r="N155" s="222"/>
      <c r="O155" s="223"/>
      <c r="P155" s="34"/>
      <c r="Q155" s="34"/>
      <c r="R155" s="34"/>
      <c r="S155" s="34"/>
      <c r="T155" s="34"/>
    </row>
    <row r="156" spans="1:20" ht="15" customHeight="1" x14ac:dyDescent="0.25">
      <c r="A156" s="201"/>
      <c r="B156" s="202"/>
      <c r="C156" s="117"/>
      <c r="D156" s="124"/>
      <c r="E156" s="125"/>
      <c r="F156" s="126"/>
      <c r="G156" s="266"/>
      <c r="H156" s="264"/>
      <c r="I156" s="264"/>
      <c r="J156" s="265"/>
      <c r="K156" s="124"/>
      <c r="L156" s="125"/>
      <c r="M156" s="221"/>
      <c r="N156" s="222"/>
      <c r="O156" s="223"/>
    </row>
    <row r="157" spans="1:20" ht="15" customHeight="1" x14ac:dyDescent="0.25">
      <c r="A157" s="201"/>
      <c r="B157" s="202"/>
      <c r="C157" s="117"/>
      <c r="D157" s="124"/>
      <c r="E157" s="125"/>
      <c r="F157" s="126"/>
      <c r="G157" s="266"/>
      <c r="H157" s="264"/>
      <c r="I157" s="264"/>
      <c r="J157" s="265"/>
      <c r="K157" s="124"/>
      <c r="L157" s="125"/>
      <c r="M157" s="221"/>
      <c r="N157" s="222"/>
      <c r="O157" s="223"/>
    </row>
    <row r="158" spans="1:20" ht="15" customHeight="1" x14ac:dyDescent="0.25">
      <c r="A158" s="201"/>
      <c r="B158" s="202"/>
      <c r="C158" s="117"/>
      <c r="D158" s="124"/>
      <c r="E158" s="125"/>
      <c r="F158" s="126"/>
      <c r="G158" s="266"/>
      <c r="H158" s="264"/>
      <c r="I158" s="264"/>
      <c r="J158" s="265"/>
      <c r="K158" s="124"/>
      <c r="L158" s="125"/>
      <c r="M158" s="221"/>
      <c r="N158" s="222"/>
      <c r="O158" s="223"/>
    </row>
    <row r="159" spans="1:20" ht="15" customHeight="1" thickBot="1" x14ac:dyDescent="0.3">
      <c r="A159" s="203"/>
      <c r="B159" s="204"/>
      <c r="C159" s="120"/>
      <c r="D159" s="127"/>
      <c r="E159" s="128"/>
      <c r="F159" s="129"/>
      <c r="G159" s="267"/>
      <c r="H159" s="268"/>
      <c r="I159" s="268"/>
      <c r="J159" s="269"/>
      <c r="K159" s="127"/>
      <c r="L159" s="128"/>
      <c r="M159" s="224"/>
      <c r="N159" s="225"/>
      <c r="O159" s="226"/>
    </row>
    <row r="160" spans="1:20" ht="15" customHeight="1" x14ac:dyDescent="0.25">
      <c r="A160" s="201"/>
      <c r="B160" s="202"/>
      <c r="C160" s="117"/>
      <c r="D160" s="121" t="s">
        <v>107</v>
      </c>
      <c r="E160" s="122"/>
      <c r="F160" s="123"/>
      <c r="G160" s="124" t="s">
        <v>111</v>
      </c>
      <c r="H160" s="264"/>
      <c r="I160" s="264"/>
      <c r="J160" s="265"/>
      <c r="K160" s="121" t="s">
        <v>106</v>
      </c>
      <c r="L160" s="122"/>
      <c r="M160" s="218">
        <v>20200</v>
      </c>
      <c r="N160" s="219"/>
      <c r="O160" s="220"/>
    </row>
    <row r="161" spans="1:15" ht="15" customHeight="1" x14ac:dyDescent="0.25">
      <c r="A161" s="201"/>
      <c r="B161" s="202"/>
      <c r="C161" s="117"/>
      <c r="D161" s="124"/>
      <c r="E161" s="125"/>
      <c r="F161" s="126"/>
      <c r="G161" s="266"/>
      <c r="H161" s="264"/>
      <c r="I161" s="264"/>
      <c r="J161" s="265"/>
      <c r="K161" s="124"/>
      <c r="L161" s="125"/>
      <c r="M161" s="221"/>
      <c r="N161" s="222"/>
      <c r="O161" s="223"/>
    </row>
    <row r="162" spans="1:15" ht="15" customHeight="1" x14ac:dyDescent="0.25">
      <c r="A162" s="201"/>
      <c r="B162" s="202"/>
      <c r="C162" s="117"/>
      <c r="D162" s="124"/>
      <c r="E162" s="125"/>
      <c r="F162" s="126"/>
      <c r="G162" s="266"/>
      <c r="H162" s="264"/>
      <c r="I162" s="264"/>
      <c r="J162" s="265"/>
      <c r="K162" s="124"/>
      <c r="L162" s="125"/>
      <c r="M162" s="221"/>
      <c r="N162" s="222"/>
      <c r="O162" s="223"/>
    </row>
    <row r="163" spans="1:15" ht="15" customHeight="1" x14ac:dyDescent="0.25">
      <c r="A163" s="201"/>
      <c r="B163" s="202"/>
      <c r="C163" s="117"/>
      <c r="D163" s="124"/>
      <c r="E163" s="125"/>
      <c r="F163" s="126"/>
      <c r="G163" s="266"/>
      <c r="H163" s="264"/>
      <c r="I163" s="264"/>
      <c r="J163" s="265"/>
      <c r="K163" s="124"/>
      <c r="L163" s="125"/>
      <c r="M163" s="221"/>
      <c r="N163" s="222"/>
      <c r="O163" s="223"/>
    </row>
    <row r="164" spans="1:15" ht="15" customHeight="1" x14ac:dyDescent="0.25">
      <c r="A164" s="201"/>
      <c r="B164" s="202"/>
      <c r="C164" s="117"/>
      <c r="D164" s="124"/>
      <c r="E164" s="125"/>
      <c r="F164" s="126"/>
      <c r="G164" s="266"/>
      <c r="H164" s="264"/>
      <c r="I164" s="264"/>
      <c r="J164" s="265"/>
      <c r="K164" s="124"/>
      <c r="L164" s="125"/>
      <c r="M164" s="221"/>
      <c r="N164" s="222"/>
      <c r="O164" s="223"/>
    </row>
    <row r="165" spans="1:15" ht="15.75" customHeight="1" x14ac:dyDescent="0.25">
      <c r="A165" s="201"/>
      <c r="B165" s="202"/>
      <c r="C165" s="117"/>
      <c r="D165" s="124"/>
      <c r="E165" s="125"/>
      <c r="F165" s="126"/>
      <c r="G165" s="266"/>
      <c r="H165" s="264"/>
      <c r="I165" s="264"/>
      <c r="J165" s="265"/>
      <c r="K165" s="124"/>
      <c r="L165" s="125"/>
      <c r="M165" s="221"/>
      <c r="N165" s="222"/>
      <c r="O165" s="223"/>
    </row>
    <row r="166" spans="1:15" ht="15" customHeight="1" thickBot="1" x14ac:dyDescent="0.3">
      <c r="A166" s="203"/>
      <c r="B166" s="204"/>
      <c r="C166" s="120"/>
      <c r="D166" s="127"/>
      <c r="E166" s="128"/>
      <c r="F166" s="129"/>
      <c r="G166" s="267"/>
      <c r="H166" s="268"/>
      <c r="I166" s="268"/>
      <c r="J166" s="269"/>
      <c r="K166" s="127"/>
      <c r="L166" s="128"/>
      <c r="M166" s="224"/>
      <c r="N166" s="225"/>
      <c r="O166" s="226"/>
    </row>
    <row r="167" spans="1:15" ht="15" customHeight="1" x14ac:dyDescent="0.25">
      <c r="A167" s="201"/>
      <c r="B167" s="202"/>
      <c r="C167" s="117"/>
      <c r="D167" s="121" t="s">
        <v>109</v>
      </c>
      <c r="E167" s="122"/>
      <c r="F167" s="123"/>
      <c r="G167" s="124" t="s">
        <v>112</v>
      </c>
      <c r="H167" s="264"/>
      <c r="I167" s="264"/>
      <c r="J167" s="265"/>
      <c r="K167" s="121" t="s">
        <v>108</v>
      </c>
      <c r="L167" s="122"/>
      <c r="M167" s="218">
        <v>7400</v>
      </c>
      <c r="N167" s="219"/>
      <c r="O167" s="220"/>
    </row>
    <row r="168" spans="1:15" ht="15" customHeight="1" x14ac:dyDescent="0.25">
      <c r="A168" s="201"/>
      <c r="B168" s="202"/>
      <c r="C168" s="117"/>
      <c r="D168" s="124"/>
      <c r="E168" s="125"/>
      <c r="F168" s="126"/>
      <c r="G168" s="266"/>
      <c r="H168" s="264"/>
      <c r="I168" s="264"/>
      <c r="J168" s="265"/>
      <c r="K168" s="124"/>
      <c r="L168" s="125"/>
      <c r="M168" s="221"/>
      <c r="N168" s="222"/>
      <c r="O168" s="223"/>
    </row>
    <row r="169" spans="1:15" ht="15" customHeight="1" x14ac:dyDescent="0.25">
      <c r="A169" s="201"/>
      <c r="B169" s="202"/>
      <c r="C169" s="117"/>
      <c r="D169" s="124"/>
      <c r="E169" s="125"/>
      <c r="F169" s="126"/>
      <c r="G169" s="266"/>
      <c r="H169" s="264"/>
      <c r="I169" s="264"/>
      <c r="J169" s="265"/>
      <c r="K169" s="124"/>
      <c r="L169" s="125"/>
      <c r="M169" s="221"/>
      <c r="N169" s="222"/>
      <c r="O169" s="223"/>
    </row>
    <row r="170" spans="1:15" ht="15" customHeight="1" x14ac:dyDescent="0.25">
      <c r="A170" s="201"/>
      <c r="B170" s="202"/>
      <c r="C170" s="117"/>
      <c r="D170" s="124"/>
      <c r="E170" s="125"/>
      <c r="F170" s="126"/>
      <c r="G170" s="266"/>
      <c r="H170" s="264"/>
      <c r="I170" s="264"/>
      <c r="J170" s="265"/>
      <c r="K170" s="124"/>
      <c r="L170" s="125"/>
      <c r="M170" s="221"/>
      <c r="N170" s="222"/>
      <c r="O170" s="223"/>
    </row>
    <row r="171" spans="1:15" ht="15" customHeight="1" x14ac:dyDescent="0.25">
      <c r="A171" s="201"/>
      <c r="B171" s="202"/>
      <c r="C171" s="117"/>
      <c r="D171" s="124"/>
      <c r="E171" s="125"/>
      <c r="F171" s="126"/>
      <c r="G171" s="266"/>
      <c r="H171" s="264"/>
      <c r="I171" s="264"/>
      <c r="J171" s="265"/>
      <c r="K171" s="124"/>
      <c r="L171" s="125"/>
      <c r="M171" s="221"/>
      <c r="N171" s="222"/>
      <c r="O171" s="223"/>
    </row>
    <row r="172" spans="1:15" ht="15.75" customHeight="1" x14ac:dyDescent="0.25">
      <c r="A172" s="201"/>
      <c r="B172" s="202"/>
      <c r="C172" s="117"/>
      <c r="D172" s="124"/>
      <c r="E172" s="125"/>
      <c r="F172" s="126"/>
      <c r="G172" s="266"/>
      <c r="H172" s="264"/>
      <c r="I172" s="264"/>
      <c r="J172" s="265"/>
      <c r="K172" s="124"/>
      <c r="L172" s="125"/>
      <c r="M172" s="221"/>
      <c r="N172" s="222"/>
      <c r="O172" s="223"/>
    </row>
    <row r="173" spans="1:15" ht="15" customHeight="1" thickBot="1" x14ac:dyDescent="0.3">
      <c r="A173" s="203"/>
      <c r="B173" s="204"/>
      <c r="C173" s="120"/>
      <c r="D173" s="127"/>
      <c r="E173" s="128"/>
      <c r="F173" s="129"/>
      <c r="G173" s="267"/>
      <c r="H173" s="268"/>
      <c r="I173" s="268"/>
      <c r="J173" s="269"/>
      <c r="K173" s="127"/>
      <c r="L173" s="128"/>
      <c r="M173" s="224"/>
      <c r="N173" s="225"/>
      <c r="O173" s="226"/>
    </row>
    <row r="174" spans="1:15" ht="15" customHeight="1" x14ac:dyDescent="0.25">
      <c r="A174" s="270"/>
      <c r="B174" s="271"/>
      <c r="C174" s="271"/>
      <c r="D174" s="350" t="s">
        <v>115</v>
      </c>
      <c r="E174" s="122"/>
      <c r="F174" s="123"/>
      <c r="G174" s="276" t="s">
        <v>116</v>
      </c>
      <c r="H174" s="233"/>
      <c r="I174" s="233"/>
      <c r="J174" s="233"/>
      <c r="K174" s="121" t="s">
        <v>114</v>
      </c>
      <c r="L174" s="122"/>
      <c r="M174" s="218">
        <v>10100</v>
      </c>
      <c r="N174" s="219"/>
      <c r="O174" s="220"/>
    </row>
    <row r="175" spans="1:15" ht="15" customHeight="1" x14ac:dyDescent="0.25">
      <c r="A175" s="272"/>
      <c r="B175" s="273"/>
      <c r="C175" s="273"/>
      <c r="D175" s="124"/>
      <c r="E175" s="125"/>
      <c r="F175" s="126"/>
      <c r="G175" s="234"/>
      <c r="H175" s="234"/>
      <c r="I175" s="234"/>
      <c r="J175" s="234"/>
      <c r="K175" s="124"/>
      <c r="L175" s="125"/>
      <c r="M175" s="221"/>
      <c r="N175" s="222"/>
      <c r="O175" s="223"/>
    </row>
    <row r="176" spans="1:15" ht="15" customHeight="1" x14ac:dyDescent="0.25">
      <c r="A176" s="272"/>
      <c r="B176" s="273"/>
      <c r="C176" s="273"/>
      <c r="D176" s="124"/>
      <c r="E176" s="125"/>
      <c r="F176" s="126"/>
      <c r="G176" s="234"/>
      <c r="H176" s="234"/>
      <c r="I176" s="234"/>
      <c r="J176" s="234"/>
      <c r="K176" s="124"/>
      <c r="L176" s="125"/>
      <c r="M176" s="221"/>
      <c r="N176" s="222"/>
      <c r="O176" s="223"/>
    </row>
    <row r="177" spans="1:15" ht="15" customHeight="1" x14ac:dyDescent="0.25">
      <c r="A177" s="272"/>
      <c r="B177" s="273"/>
      <c r="C177" s="273"/>
      <c r="D177" s="124"/>
      <c r="E177" s="125"/>
      <c r="F177" s="126"/>
      <c r="G177" s="234"/>
      <c r="H177" s="234"/>
      <c r="I177" s="234"/>
      <c r="J177" s="234"/>
      <c r="K177" s="124"/>
      <c r="L177" s="125"/>
      <c r="M177" s="221"/>
      <c r="N177" s="222"/>
      <c r="O177" s="223"/>
    </row>
    <row r="178" spans="1:15" ht="15" customHeight="1" x14ac:dyDescent="0.25">
      <c r="A178" s="272"/>
      <c r="B178" s="273"/>
      <c r="C178" s="273"/>
      <c r="D178" s="124"/>
      <c r="E178" s="125"/>
      <c r="F178" s="126"/>
      <c r="G178" s="234"/>
      <c r="H178" s="234"/>
      <c r="I178" s="234"/>
      <c r="J178" s="234"/>
      <c r="K178" s="124"/>
      <c r="L178" s="125"/>
      <c r="M178" s="221"/>
      <c r="N178" s="222"/>
      <c r="O178" s="223"/>
    </row>
    <row r="179" spans="1:15" ht="15" customHeight="1" x14ac:dyDescent="0.25">
      <c r="A179" s="272"/>
      <c r="B179" s="273"/>
      <c r="C179" s="273"/>
      <c r="D179" s="124"/>
      <c r="E179" s="125"/>
      <c r="F179" s="126"/>
      <c r="G179" s="234"/>
      <c r="H179" s="234"/>
      <c r="I179" s="234"/>
      <c r="J179" s="234"/>
      <c r="K179" s="124"/>
      <c r="L179" s="125"/>
      <c r="M179" s="221"/>
      <c r="N179" s="222"/>
      <c r="O179" s="223"/>
    </row>
    <row r="180" spans="1:15" ht="15.75" customHeight="1" x14ac:dyDescent="0.25">
      <c r="A180" s="272"/>
      <c r="B180" s="273"/>
      <c r="C180" s="273"/>
      <c r="D180" s="124"/>
      <c r="E180" s="125"/>
      <c r="F180" s="126"/>
      <c r="G180" s="234"/>
      <c r="H180" s="234"/>
      <c r="I180" s="234"/>
      <c r="J180" s="234"/>
      <c r="K180" s="124"/>
      <c r="L180" s="125"/>
      <c r="M180" s="221"/>
      <c r="N180" s="222"/>
      <c r="O180" s="223"/>
    </row>
    <row r="181" spans="1:15" ht="15.75" customHeight="1" thickBot="1" x14ac:dyDescent="0.3">
      <c r="A181" s="274"/>
      <c r="B181" s="275"/>
      <c r="C181" s="275"/>
      <c r="D181" s="127"/>
      <c r="E181" s="128"/>
      <c r="F181" s="129"/>
      <c r="G181" s="235"/>
      <c r="H181" s="235"/>
      <c r="I181" s="235"/>
      <c r="J181" s="235"/>
      <c r="K181" s="127"/>
      <c r="L181" s="128"/>
      <c r="M181" s="224"/>
      <c r="N181" s="225"/>
      <c r="O181" s="226"/>
    </row>
    <row r="183" spans="1:15" ht="18.75" x14ac:dyDescent="0.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</row>
    <row r="184" spans="1:15" ht="21" x14ac:dyDescent="0.25">
      <c r="A184" s="51" t="s">
        <v>84</v>
      </c>
      <c r="B184" s="52"/>
      <c r="C184" s="52"/>
      <c r="D184" s="35"/>
      <c r="E184" s="35"/>
      <c r="F184" s="35"/>
      <c r="G184" s="35"/>
      <c r="H184" s="35"/>
      <c r="I184" s="76"/>
      <c r="J184" s="76"/>
      <c r="K184" s="86"/>
      <c r="L184" s="86"/>
      <c r="M184" s="86"/>
      <c r="N184" s="76"/>
      <c r="O184" s="76"/>
    </row>
    <row r="185" spans="1:15" ht="15.75" x14ac:dyDescent="0.25">
      <c r="A185" s="78" t="s">
        <v>85</v>
      </c>
      <c r="B185" s="79"/>
      <c r="C185" s="80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</row>
    <row r="186" spans="1:15" ht="15.75" x14ac:dyDescent="0.25">
      <c r="A186" s="82" t="s">
        <v>90</v>
      </c>
      <c r="B186" s="79"/>
      <c r="C186" s="83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</row>
  </sheetData>
  <sheetProtection formatCells="0" formatColumns="0" formatRows="0" insertColumns="0" insertRows="0" insertHyperlinks="0" deleteColumns="0" deleteRows="0" sort="0" autoFilter="0" pivotTables="0"/>
  <mergeCells count="137">
    <mergeCell ref="A29:O29"/>
    <mergeCell ref="A28:O28"/>
    <mergeCell ref="K60:L64"/>
    <mergeCell ref="M59:M64"/>
    <mergeCell ref="K69:L75"/>
    <mergeCell ref="M68:M75"/>
    <mergeCell ref="A76:C80"/>
    <mergeCell ref="D76:F80"/>
    <mergeCell ref="G76:J80"/>
    <mergeCell ref="K76:L80"/>
    <mergeCell ref="M76:O80"/>
    <mergeCell ref="K50:L50"/>
    <mergeCell ref="M47:M49"/>
    <mergeCell ref="K56:L56"/>
    <mergeCell ref="K65:L65"/>
    <mergeCell ref="K66:L67"/>
    <mergeCell ref="M65:M67"/>
    <mergeCell ref="K57:L58"/>
    <mergeCell ref="A47:C75"/>
    <mergeCell ref="K59:L59"/>
    <mergeCell ref="K48:L49"/>
    <mergeCell ref="K47:L47"/>
    <mergeCell ref="M50:M55"/>
    <mergeCell ref="D47:F55"/>
    <mergeCell ref="D153:F159"/>
    <mergeCell ref="D160:F166"/>
    <mergeCell ref="D167:F173"/>
    <mergeCell ref="D174:F181"/>
    <mergeCell ref="K139:L145"/>
    <mergeCell ref="M139:O145"/>
    <mergeCell ref="K146:L152"/>
    <mergeCell ref="M146:O152"/>
    <mergeCell ref="K153:L159"/>
    <mergeCell ref="M153:O159"/>
    <mergeCell ref="K160:L166"/>
    <mergeCell ref="M160:O166"/>
    <mergeCell ref="K167:L173"/>
    <mergeCell ref="M167:O173"/>
    <mergeCell ref="K174:L181"/>
    <mergeCell ref="M174:O181"/>
    <mergeCell ref="D139:F145"/>
    <mergeCell ref="D146:F152"/>
    <mergeCell ref="A174:C181"/>
    <mergeCell ref="G174:J181"/>
    <mergeCell ref="D96:F102"/>
    <mergeCell ref="K103:L103"/>
    <mergeCell ref="K104:L105"/>
    <mergeCell ref="M103:M105"/>
    <mergeCell ref="D103:F110"/>
    <mergeCell ref="D111:F117"/>
    <mergeCell ref="D124:F131"/>
    <mergeCell ref="D132:F138"/>
    <mergeCell ref="A167:C173"/>
    <mergeCell ref="G167:J173"/>
    <mergeCell ref="G153:J159"/>
    <mergeCell ref="A160:C166"/>
    <mergeCell ref="G160:J166"/>
    <mergeCell ref="A153:C159"/>
    <mergeCell ref="A111:C117"/>
    <mergeCell ref="K96:L102"/>
    <mergeCell ref="K111:L117"/>
    <mergeCell ref="G96:J102"/>
    <mergeCell ref="A96:C102"/>
    <mergeCell ref="A103:C110"/>
    <mergeCell ref="A146:C152"/>
    <mergeCell ref="G146:J152"/>
    <mergeCell ref="M12:O19"/>
    <mergeCell ref="M20:O27"/>
    <mergeCell ref="A1:C9"/>
    <mergeCell ref="E1:O2"/>
    <mergeCell ref="A12:C27"/>
    <mergeCell ref="G20:J27"/>
    <mergeCell ref="G12:J19"/>
    <mergeCell ref="K12:L19"/>
    <mergeCell ref="K20:L27"/>
    <mergeCell ref="D12:F19"/>
    <mergeCell ref="D20:F27"/>
    <mergeCell ref="A11:O11"/>
    <mergeCell ref="A139:C145"/>
    <mergeCell ref="G139:J145"/>
    <mergeCell ref="A124:C131"/>
    <mergeCell ref="G124:J131"/>
    <mergeCell ref="G111:J117"/>
    <mergeCell ref="K68:L68"/>
    <mergeCell ref="G103:J110"/>
    <mergeCell ref="G65:J75"/>
    <mergeCell ref="K107:L110"/>
    <mergeCell ref="A95:O95"/>
    <mergeCell ref="M124:O131"/>
    <mergeCell ref="K132:L138"/>
    <mergeCell ref="M132:O138"/>
    <mergeCell ref="A81:C86"/>
    <mergeCell ref="D81:F86"/>
    <mergeCell ref="G81:J86"/>
    <mergeCell ref="M96:O102"/>
    <mergeCell ref="G132:J138"/>
    <mergeCell ref="M111:O117"/>
    <mergeCell ref="K124:L131"/>
    <mergeCell ref="A123:O123"/>
    <mergeCell ref="K81:L86"/>
    <mergeCell ref="M81:O86"/>
    <mergeCell ref="N103:O110"/>
    <mergeCell ref="D56:F64"/>
    <mergeCell ref="D65:F75"/>
    <mergeCell ref="N47:O55"/>
    <mergeCell ref="N65:O75"/>
    <mergeCell ref="N56:O64"/>
    <mergeCell ref="G56:J64"/>
    <mergeCell ref="G47:J55"/>
    <mergeCell ref="M106:M110"/>
    <mergeCell ref="K51:L55"/>
    <mergeCell ref="M56:M58"/>
    <mergeCell ref="K106:L106"/>
    <mergeCell ref="A132:C138"/>
    <mergeCell ref="A118:C122"/>
    <mergeCell ref="D118:F122"/>
    <mergeCell ref="G118:J122"/>
    <mergeCell ref="K118:L122"/>
    <mergeCell ref="M118:O122"/>
    <mergeCell ref="A87:C94"/>
    <mergeCell ref="D87:F94"/>
    <mergeCell ref="G87:J94"/>
    <mergeCell ref="K87:L94"/>
    <mergeCell ref="M87:O94"/>
    <mergeCell ref="A30:C46"/>
    <mergeCell ref="D30:F46"/>
    <mergeCell ref="G30:J46"/>
    <mergeCell ref="K30:L30"/>
    <mergeCell ref="M30:M35"/>
    <mergeCell ref="N30:O46"/>
    <mergeCell ref="K31:L35"/>
    <mergeCell ref="K36:L36"/>
    <mergeCell ref="M36:M42"/>
    <mergeCell ref="K37:L42"/>
    <mergeCell ref="K43:L43"/>
    <mergeCell ref="M43:M46"/>
    <mergeCell ref="K44:L46"/>
  </mergeCells>
  <pageMargins left="0.25" right="0.25" top="0.75" bottom="0.75" header="0.3" footer="0.3"/>
  <pageSetup paperSize="9" scale="6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8"/>
  <sheetViews>
    <sheetView showGridLines="0" showRowColHeaders="0" zoomScaleNormal="100" workbookViewId="0">
      <selection activeCell="A10" sqref="A10:S11"/>
    </sheetView>
  </sheetViews>
  <sheetFormatPr defaultRowHeight="15" x14ac:dyDescent="0.25"/>
  <cols>
    <col min="12" max="12" width="9.5703125" bestFit="1" customWidth="1"/>
    <col min="26" max="27" width="9.140625" customWidth="1"/>
  </cols>
  <sheetData>
    <row r="1" spans="1:21" x14ac:dyDescent="0.25">
      <c r="A1" s="164" t="s">
        <v>199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</row>
    <row r="2" spans="1:21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</row>
    <row r="3" spans="1:21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5" t="s">
        <v>81</v>
      </c>
    </row>
    <row r="4" spans="1:2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1"/>
    </row>
    <row r="5" spans="1:21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1"/>
    </row>
    <row r="6" spans="1:21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1"/>
    </row>
    <row r="7" spans="1:21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</row>
    <row r="8" spans="1:21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</row>
    <row r="9" spans="1:21" s="35" customFormat="1" ht="15.75" thickBot="1" x14ac:dyDescent="0.3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</row>
    <row r="10" spans="1:21" x14ac:dyDescent="0.25">
      <c r="A10" s="451" t="s">
        <v>91</v>
      </c>
      <c r="B10" s="452"/>
      <c r="C10" s="452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452"/>
      <c r="R10" s="452"/>
      <c r="S10" s="453"/>
    </row>
    <row r="11" spans="1:21" s="35" customFormat="1" ht="15.75" thickBot="1" x14ac:dyDescent="0.3">
      <c r="A11" s="454"/>
      <c r="B11" s="455"/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5"/>
      <c r="P11" s="455"/>
      <c r="Q11" s="455"/>
      <c r="R11" s="455"/>
      <c r="S11" s="456"/>
    </row>
    <row r="12" spans="1:21" ht="15" customHeight="1" thickBot="1" x14ac:dyDescent="0.3">
      <c r="A12" s="372" t="s">
        <v>47</v>
      </c>
      <c r="B12" s="174"/>
      <c r="C12" s="174"/>
      <c r="D12" s="174"/>
      <c r="E12" s="174"/>
      <c r="F12" s="174"/>
      <c r="G12" s="174"/>
      <c r="H12" s="174"/>
      <c r="I12" s="174" t="s">
        <v>46</v>
      </c>
      <c r="J12" s="174"/>
      <c r="K12" s="174" t="s">
        <v>45</v>
      </c>
      <c r="L12" s="174"/>
      <c r="M12" s="174" t="s">
        <v>2</v>
      </c>
      <c r="N12" s="174"/>
      <c r="O12" s="174"/>
      <c r="P12" s="20" t="s">
        <v>44</v>
      </c>
      <c r="Q12" s="174" t="s">
        <v>82</v>
      </c>
      <c r="R12" s="174"/>
      <c r="S12" s="462"/>
    </row>
    <row r="13" spans="1:21" x14ac:dyDescent="0.25">
      <c r="A13" s="382" t="s">
        <v>18</v>
      </c>
      <c r="B13" s="385"/>
      <c r="C13" s="116"/>
      <c r="D13" s="117"/>
      <c r="E13" s="253" t="s">
        <v>54</v>
      </c>
      <c r="F13" s="150"/>
      <c r="G13" s="151"/>
      <c r="H13" s="377" t="s">
        <v>19</v>
      </c>
      <c r="I13" s="373" t="s">
        <v>171</v>
      </c>
      <c r="J13" s="374"/>
      <c r="K13" s="467" t="s">
        <v>12</v>
      </c>
      <c r="L13" s="468"/>
      <c r="M13" s="468" t="s">
        <v>20</v>
      </c>
      <c r="N13" s="469"/>
      <c r="O13" s="469"/>
      <c r="P13" s="63">
        <v>1</v>
      </c>
      <c r="Q13" s="63">
        <v>63200</v>
      </c>
      <c r="R13" s="463">
        <f>Q13+Q14+Q15</f>
        <v>73250</v>
      </c>
      <c r="S13" s="464"/>
    </row>
    <row r="14" spans="1:21" ht="15" customHeight="1" x14ac:dyDescent="0.25">
      <c r="A14" s="383"/>
      <c r="B14" s="386"/>
      <c r="C14" s="116"/>
      <c r="D14" s="117"/>
      <c r="E14" s="380"/>
      <c r="F14" s="150"/>
      <c r="G14" s="151"/>
      <c r="H14" s="378"/>
      <c r="I14" s="373"/>
      <c r="J14" s="374"/>
      <c r="K14" s="408" t="s">
        <v>8</v>
      </c>
      <c r="L14" s="398"/>
      <c r="M14" s="398" t="s">
        <v>21</v>
      </c>
      <c r="N14" s="399"/>
      <c r="O14" s="399"/>
      <c r="P14" s="64">
        <v>1</v>
      </c>
      <c r="Q14" s="64">
        <v>3200</v>
      </c>
      <c r="R14" s="402"/>
      <c r="S14" s="403"/>
      <c r="T14" s="6"/>
      <c r="U14" s="6"/>
    </row>
    <row r="15" spans="1:21" ht="15.75" thickBot="1" x14ac:dyDescent="0.3">
      <c r="A15" s="383"/>
      <c r="B15" s="386"/>
      <c r="C15" s="116"/>
      <c r="D15" s="117"/>
      <c r="E15" s="380"/>
      <c r="F15" s="150"/>
      <c r="G15" s="151"/>
      <c r="H15" s="378"/>
      <c r="I15" s="375"/>
      <c r="J15" s="376"/>
      <c r="K15" s="446" t="s">
        <v>13</v>
      </c>
      <c r="L15" s="447"/>
      <c r="M15" s="447" t="s">
        <v>172</v>
      </c>
      <c r="N15" s="448"/>
      <c r="O15" s="448"/>
      <c r="P15" s="65">
        <v>1</v>
      </c>
      <c r="Q15" s="65">
        <v>6850</v>
      </c>
      <c r="R15" s="465"/>
      <c r="S15" s="466"/>
      <c r="T15" s="7"/>
    </row>
    <row r="16" spans="1:21" ht="15" customHeight="1" x14ac:dyDescent="0.25">
      <c r="A16" s="383"/>
      <c r="B16" s="386"/>
      <c r="C16" s="116"/>
      <c r="D16" s="117"/>
      <c r="E16" s="380"/>
      <c r="F16" s="150"/>
      <c r="G16" s="151"/>
      <c r="H16" s="378"/>
      <c r="I16" s="388" t="s">
        <v>40</v>
      </c>
      <c r="J16" s="389"/>
      <c r="K16" s="406" t="s">
        <v>12</v>
      </c>
      <c r="L16" s="394"/>
      <c r="M16" s="394" t="s">
        <v>20</v>
      </c>
      <c r="N16" s="395"/>
      <c r="O16" s="395"/>
      <c r="P16" s="66">
        <v>1</v>
      </c>
      <c r="Q16" s="66">
        <v>63200</v>
      </c>
      <c r="R16" s="400">
        <f>Q16+Q17+Q18+Q19</f>
        <v>77550</v>
      </c>
      <c r="S16" s="401"/>
      <c r="T16" s="8"/>
    </row>
    <row r="17" spans="1:28" ht="15" customHeight="1" x14ac:dyDescent="0.25">
      <c r="A17" s="383"/>
      <c r="B17" s="386"/>
      <c r="C17" s="116"/>
      <c r="D17" s="117"/>
      <c r="E17" s="380"/>
      <c r="F17" s="150"/>
      <c r="G17" s="151"/>
      <c r="H17" s="378"/>
      <c r="I17" s="373"/>
      <c r="J17" s="374"/>
      <c r="K17" s="408" t="s">
        <v>8</v>
      </c>
      <c r="L17" s="398"/>
      <c r="M17" s="398" t="s">
        <v>21</v>
      </c>
      <c r="N17" s="399"/>
      <c r="O17" s="399"/>
      <c r="P17" s="64">
        <v>1</v>
      </c>
      <c r="Q17" s="64">
        <v>3200</v>
      </c>
      <c r="R17" s="402"/>
      <c r="S17" s="403"/>
      <c r="T17" s="8"/>
    </row>
    <row r="18" spans="1:28" ht="15" customHeight="1" x14ac:dyDescent="0.25">
      <c r="A18" s="383"/>
      <c r="B18" s="386"/>
      <c r="C18" s="116"/>
      <c r="D18" s="117"/>
      <c r="E18" s="380"/>
      <c r="F18" s="150"/>
      <c r="G18" s="151"/>
      <c r="H18" s="378"/>
      <c r="I18" s="373"/>
      <c r="J18" s="374"/>
      <c r="K18" s="396" t="s">
        <v>9</v>
      </c>
      <c r="L18" s="397"/>
      <c r="M18" s="398" t="s">
        <v>98</v>
      </c>
      <c r="N18" s="399"/>
      <c r="O18" s="399"/>
      <c r="P18" s="64">
        <v>1</v>
      </c>
      <c r="Q18" s="64">
        <v>7750</v>
      </c>
      <c r="R18" s="402"/>
      <c r="S18" s="403"/>
      <c r="T18" s="8"/>
    </row>
    <row r="19" spans="1:28" ht="15" customHeight="1" thickBot="1" x14ac:dyDescent="0.3">
      <c r="A19" s="383"/>
      <c r="B19" s="386"/>
      <c r="C19" s="116"/>
      <c r="D19" s="117"/>
      <c r="E19" s="380"/>
      <c r="F19" s="150"/>
      <c r="G19" s="151"/>
      <c r="H19" s="378"/>
      <c r="I19" s="375"/>
      <c r="J19" s="376"/>
      <c r="K19" s="390" t="s">
        <v>10</v>
      </c>
      <c r="L19" s="391"/>
      <c r="M19" s="392" t="s">
        <v>11</v>
      </c>
      <c r="N19" s="393"/>
      <c r="O19" s="393"/>
      <c r="P19" s="67">
        <v>1</v>
      </c>
      <c r="Q19" s="67">
        <v>3400</v>
      </c>
      <c r="R19" s="449"/>
      <c r="S19" s="450"/>
      <c r="T19" s="8"/>
      <c r="U19" s="8"/>
    </row>
    <row r="20" spans="1:28" ht="15" customHeight="1" x14ac:dyDescent="0.25">
      <c r="A20" s="383"/>
      <c r="B20" s="386"/>
      <c r="C20" s="116"/>
      <c r="D20" s="117"/>
      <c r="E20" s="380"/>
      <c r="F20" s="150"/>
      <c r="G20" s="151"/>
      <c r="H20" s="378"/>
      <c r="I20" s="388" t="s">
        <v>41</v>
      </c>
      <c r="J20" s="389"/>
      <c r="K20" s="406" t="s">
        <v>12</v>
      </c>
      <c r="L20" s="394"/>
      <c r="M20" s="394" t="s">
        <v>20</v>
      </c>
      <c r="N20" s="395"/>
      <c r="O20" s="395"/>
      <c r="P20" s="66">
        <v>1</v>
      </c>
      <c r="Q20" s="66">
        <v>63200</v>
      </c>
      <c r="R20" s="400">
        <f>Q20+Q21+Q22+Q23</f>
        <v>81550</v>
      </c>
      <c r="S20" s="401"/>
      <c r="T20" s="15"/>
      <c r="U20" s="16"/>
      <c r="V20" s="10"/>
      <c r="W20" s="9"/>
      <c r="X20" s="10"/>
      <c r="Y20" s="11"/>
      <c r="Z20" s="12"/>
      <c r="AA20" s="13"/>
      <c r="AB20" s="4"/>
    </row>
    <row r="21" spans="1:28" ht="15" customHeight="1" x14ac:dyDescent="0.25">
      <c r="A21" s="383"/>
      <c r="B21" s="386"/>
      <c r="C21" s="116"/>
      <c r="D21" s="117"/>
      <c r="E21" s="380"/>
      <c r="F21" s="150"/>
      <c r="G21" s="151"/>
      <c r="H21" s="378"/>
      <c r="I21" s="373"/>
      <c r="J21" s="374"/>
      <c r="K21" s="408" t="s">
        <v>8</v>
      </c>
      <c r="L21" s="398"/>
      <c r="M21" s="398" t="s">
        <v>21</v>
      </c>
      <c r="N21" s="399"/>
      <c r="O21" s="399"/>
      <c r="P21" s="64">
        <v>1</v>
      </c>
      <c r="Q21" s="64">
        <v>3200</v>
      </c>
      <c r="R21" s="402"/>
      <c r="S21" s="403"/>
      <c r="T21" s="15"/>
      <c r="U21" s="5"/>
      <c r="V21" s="10"/>
      <c r="W21" s="9"/>
      <c r="X21" s="10"/>
      <c r="Y21" s="11"/>
      <c r="Z21" s="12"/>
      <c r="AA21" s="13"/>
      <c r="AB21" s="4"/>
    </row>
    <row r="22" spans="1:28" ht="15" customHeight="1" x14ac:dyDescent="0.25">
      <c r="A22" s="383"/>
      <c r="B22" s="386"/>
      <c r="C22" s="116"/>
      <c r="D22" s="117"/>
      <c r="E22" s="380"/>
      <c r="F22" s="150"/>
      <c r="G22" s="151"/>
      <c r="H22" s="378"/>
      <c r="I22" s="373"/>
      <c r="J22" s="374"/>
      <c r="K22" s="396" t="s">
        <v>14</v>
      </c>
      <c r="L22" s="397"/>
      <c r="M22" s="398" t="s">
        <v>97</v>
      </c>
      <c r="N22" s="399"/>
      <c r="O22" s="399"/>
      <c r="P22" s="64">
        <v>1</v>
      </c>
      <c r="Q22" s="64">
        <v>10800</v>
      </c>
      <c r="R22" s="402"/>
      <c r="S22" s="403"/>
      <c r="T22" s="15"/>
      <c r="U22" s="5"/>
      <c r="V22" s="10"/>
      <c r="W22" s="9"/>
      <c r="X22" s="10"/>
      <c r="Y22" s="11"/>
      <c r="Z22" s="12"/>
      <c r="AA22" s="13"/>
      <c r="AB22" s="4"/>
    </row>
    <row r="23" spans="1:28" ht="15" customHeight="1" thickBot="1" x14ac:dyDescent="0.3">
      <c r="A23" s="384"/>
      <c r="B23" s="387"/>
      <c r="C23" s="119"/>
      <c r="D23" s="120"/>
      <c r="E23" s="381"/>
      <c r="F23" s="153"/>
      <c r="G23" s="154"/>
      <c r="H23" s="379"/>
      <c r="I23" s="375"/>
      <c r="J23" s="376"/>
      <c r="K23" s="390" t="s">
        <v>10</v>
      </c>
      <c r="L23" s="391"/>
      <c r="M23" s="392" t="s">
        <v>11</v>
      </c>
      <c r="N23" s="393"/>
      <c r="O23" s="393"/>
      <c r="P23" s="67">
        <v>1</v>
      </c>
      <c r="Q23" s="67">
        <v>4350</v>
      </c>
      <c r="R23" s="449"/>
      <c r="S23" s="450"/>
      <c r="T23" s="15"/>
      <c r="U23" s="5"/>
      <c r="V23" s="10"/>
      <c r="W23" s="9"/>
      <c r="X23" s="10"/>
      <c r="Y23" s="11"/>
      <c r="Z23" s="12"/>
      <c r="AA23" s="13"/>
      <c r="AB23" s="4"/>
    </row>
    <row r="24" spans="1:28" ht="15" customHeight="1" x14ac:dyDescent="0.25">
      <c r="A24" s="438" t="s">
        <v>22</v>
      </c>
      <c r="B24" s="441"/>
      <c r="C24" s="271"/>
      <c r="D24" s="271"/>
      <c r="E24" s="276" t="s">
        <v>53</v>
      </c>
      <c r="F24" s="233"/>
      <c r="G24" s="233"/>
      <c r="H24" s="435" t="s">
        <v>19</v>
      </c>
      <c r="I24" s="19"/>
      <c r="J24" s="19"/>
      <c r="K24" s="2"/>
      <c r="L24" s="2"/>
      <c r="M24" s="2"/>
      <c r="N24" s="2"/>
      <c r="O24" s="2"/>
      <c r="P24" s="2"/>
      <c r="Q24" s="2"/>
      <c r="R24" s="2"/>
      <c r="S24" s="2"/>
      <c r="T24" s="15"/>
      <c r="U24" s="5"/>
      <c r="V24" s="10"/>
      <c r="W24" s="9"/>
      <c r="X24" s="10"/>
      <c r="Y24" s="11"/>
      <c r="Z24" s="12"/>
      <c r="AA24" s="13"/>
      <c r="AB24" s="4"/>
    </row>
    <row r="25" spans="1:28" ht="15" customHeight="1" thickBot="1" x14ac:dyDescent="0.3">
      <c r="A25" s="439"/>
      <c r="B25" s="273"/>
      <c r="C25" s="273"/>
      <c r="D25" s="273"/>
      <c r="E25" s="234"/>
      <c r="F25" s="234"/>
      <c r="G25" s="234"/>
      <c r="H25" s="436"/>
      <c r="I25" s="18"/>
      <c r="J25" s="18"/>
      <c r="K25" s="2"/>
      <c r="L25" s="2"/>
      <c r="M25" s="2"/>
      <c r="N25" s="2"/>
      <c r="O25" s="2"/>
      <c r="P25" s="2"/>
      <c r="Q25" s="2"/>
      <c r="R25" s="2"/>
      <c r="S25" s="2"/>
      <c r="T25" s="15"/>
      <c r="U25" s="5"/>
      <c r="V25" s="10"/>
      <c r="W25" s="17"/>
      <c r="X25" s="14"/>
      <c r="Y25" s="11"/>
      <c r="Z25" s="12"/>
      <c r="AA25" s="13"/>
      <c r="AB25" s="4"/>
    </row>
    <row r="26" spans="1:28" ht="15" customHeight="1" x14ac:dyDescent="0.25">
      <c r="A26" s="439"/>
      <c r="B26" s="273"/>
      <c r="C26" s="273"/>
      <c r="D26" s="273"/>
      <c r="E26" s="234"/>
      <c r="F26" s="234"/>
      <c r="G26" s="234"/>
      <c r="H26" s="436"/>
      <c r="I26" s="388" t="s">
        <v>40</v>
      </c>
      <c r="J26" s="389"/>
      <c r="K26" s="412" t="s">
        <v>95</v>
      </c>
      <c r="L26" s="413"/>
      <c r="M26" s="414" t="s">
        <v>7</v>
      </c>
      <c r="N26" s="415"/>
      <c r="O26" s="416"/>
      <c r="P26" s="66">
        <v>1</v>
      </c>
      <c r="Q26" s="66">
        <v>89350</v>
      </c>
      <c r="R26" s="417">
        <v>103700</v>
      </c>
      <c r="S26" s="418"/>
      <c r="T26" s="15"/>
      <c r="U26" s="5"/>
      <c r="V26" s="10"/>
      <c r="W26" s="9"/>
      <c r="X26" s="10"/>
      <c r="Y26" s="11"/>
      <c r="Z26" s="12"/>
      <c r="AA26" s="13"/>
      <c r="AB26" s="4"/>
    </row>
    <row r="27" spans="1:28" ht="15" customHeight="1" x14ac:dyDescent="0.25">
      <c r="A27" s="439"/>
      <c r="B27" s="273"/>
      <c r="C27" s="273"/>
      <c r="D27" s="273"/>
      <c r="E27" s="234"/>
      <c r="F27" s="234"/>
      <c r="G27" s="234"/>
      <c r="H27" s="436"/>
      <c r="I27" s="373"/>
      <c r="J27" s="374"/>
      <c r="K27" s="423" t="s">
        <v>8</v>
      </c>
      <c r="L27" s="424"/>
      <c r="M27" s="425" t="s">
        <v>21</v>
      </c>
      <c r="N27" s="426"/>
      <c r="O27" s="427"/>
      <c r="P27" s="64">
        <v>1</v>
      </c>
      <c r="Q27" s="64">
        <v>3200</v>
      </c>
      <c r="R27" s="419"/>
      <c r="S27" s="420"/>
      <c r="T27" s="8"/>
      <c r="U27" s="8"/>
      <c r="V27" s="10"/>
      <c r="W27" s="9"/>
      <c r="X27" s="10"/>
      <c r="Y27" s="11"/>
      <c r="Z27" s="12"/>
      <c r="AA27" s="13"/>
      <c r="AB27" s="4"/>
    </row>
    <row r="28" spans="1:28" ht="15" customHeight="1" x14ac:dyDescent="0.25">
      <c r="A28" s="439"/>
      <c r="B28" s="273"/>
      <c r="C28" s="273"/>
      <c r="D28" s="273"/>
      <c r="E28" s="234"/>
      <c r="F28" s="234"/>
      <c r="G28" s="234"/>
      <c r="H28" s="436"/>
      <c r="I28" s="373"/>
      <c r="J28" s="374"/>
      <c r="K28" s="428" t="s">
        <v>9</v>
      </c>
      <c r="L28" s="429"/>
      <c r="M28" s="425" t="s">
        <v>96</v>
      </c>
      <c r="N28" s="426"/>
      <c r="O28" s="427"/>
      <c r="P28" s="64">
        <v>1</v>
      </c>
      <c r="Q28" s="64">
        <v>7750</v>
      </c>
      <c r="R28" s="419"/>
      <c r="S28" s="420"/>
      <c r="T28" s="8"/>
      <c r="U28" s="8"/>
      <c r="V28" s="10"/>
      <c r="W28" s="9"/>
      <c r="X28" s="10"/>
      <c r="Y28" s="11"/>
      <c r="Z28" s="12"/>
      <c r="AA28" s="13"/>
      <c r="AB28" s="4"/>
    </row>
    <row r="29" spans="1:28" ht="15" customHeight="1" thickBot="1" x14ac:dyDescent="0.3">
      <c r="A29" s="439"/>
      <c r="B29" s="273"/>
      <c r="C29" s="273"/>
      <c r="D29" s="273"/>
      <c r="E29" s="234"/>
      <c r="F29" s="234"/>
      <c r="G29" s="234"/>
      <c r="H29" s="436"/>
      <c r="I29" s="375"/>
      <c r="J29" s="376"/>
      <c r="K29" s="430" t="s">
        <v>10</v>
      </c>
      <c r="L29" s="431"/>
      <c r="M29" s="432" t="s">
        <v>11</v>
      </c>
      <c r="N29" s="433"/>
      <c r="O29" s="434"/>
      <c r="P29" s="67">
        <v>1</v>
      </c>
      <c r="Q29" s="67">
        <v>3400</v>
      </c>
      <c r="R29" s="421"/>
      <c r="S29" s="422"/>
      <c r="T29" s="8"/>
      <c r="U29" s="8"/>
      <c r="V29" s="10"/>
      <c r="W29" s="17"/>
      <c r="X29" s="14"/>
      <c r="Y29" s="11"/>
      <c r="Z29" s="12"/>
      <c r="AA29" s="13"/>
      <c r="AB29" s="4"/>
    </row>
    <row r="30" spans="1:28" ht="15" customHeight="1" x14ac:dyDescent="0.25">
      <c r="A30" s="439"/>
      <c r="B30" s="273"/>
      <c r="C30" s="273"/>
      <c r="D30" s="273"/>
      <c r="E30" s="234"/>
      <c r="F30" s="234"/>
      <c r="G30" s="234"/>
      <c r="H30" s="436"/>
      <c r="I30" s="18"/>
      <c r="J30" s="18"/>
      <c r="K30" s="2"/>
      <c r="L30" s="2"/>
      <c r="M30" s="2"/>
      <c r="N30" s="2"/>
      <c r="O30" s="2"/>
      <c r="P30" s="2"/>
      <c r="Q30" s="2"/>
      <c r="R30" s="2"/>
      <c r="S30" s="3"/>
      <c r="T30" s="8"/>
      <c r="U30" s="8"/>
      <c r="V30" s="10"/>
      <c r="W30" s="9"/>
      <c r="X30" s="10"/>
      <c r="Y30" s="11"/>
      <c r="Z30" s="12"/>
      <c r="AA30" s="13"/>
      <c r="AB30" s="4"/>
    </row>
    <row r="31" spans="1:28" ht="18.75" x14ac:dyDescent="0.25">
      <c r="A31" s="439"/>
      <c r="B31" s="273"/>
      <c r="C31" s="273"/>
      <c r="D31" s="273"/>
      <c r="E31" s="234"/>
      <c r="F31" s="234"/>
      <c r="G31" s="234"/>
      <c r="H31" s="436"/>
      <c r="I31" s="18"/>
      <c r="J31" s="18"/>
      <c r="K31" s="2"/>
      <c r="L31" s="2"/>
      <c r="M31" s="2"/>
      <c r="N31" s="2"/>
      <c r="O31" s="2"/>
      <c r="P31" s="2"/>
      <c r="Q31" s="2"/>
      <c r="R31" s="2"/>
      <c r="S31" s="3"/>
      <c r="T31" s="4"/>
      <c r="U31" s="4"/>
      <c r="V31" s="4"/>
      <c r="W31" s="4"/>
      <c r="X31" s="4"/>
      <c r="Y31" s="4"/>
      <c r="Z31" s="4"/>
      <c r="AA31" s="4"/>
      <c r="AB31" s="4"/>
    </row>
    <row r="32" spans="1:28" ht="19.5" thickBot="1" x14ac:dyDescent="0.3">
      <c r="A32" s="440"/>
      <c r="B32" s="275"/>
      <c r="C32" s="275"/>
      <c r="D32" s="275"/>
      <c r="E32" s="235"/>
      <c r="F32" s="235"/>
      <c r="G32" s="235"/>
      <c r="H32" s="437"/>
      <c r="I32" s="18"/>
      <c r="J32" s="18"/>
      <c r="K32" s="2"/>
      <c r="L32" s="2"/>
      <c r="M32" s="2"/>
      <c r="N32" s="2"/>
      <c r="O32" s="2"/>
      <c r="P32" s="2"/>
      <c r="Q32" s="2"/>
      <c r="R32" s="2"/>
      <c r="S32" s="3"/>
      <c r="T32" s="4"/>
      <c r="U32" s="4"/>
      <c r="V32" s="4"/>
      <c r="W32" s="4"/>
      <c r="X32" s="4"/>
      <c r="Y32" s="4"/>
      <c r="Z32" s="4"/>
      <c r="AA32" s="4"/>
      <c r="AB32" s="4"/>
    </row>
    <row r="33" spans="1:28" x14ac:dyDescent="0.25">
      <c r="A33" s="442" t="s">
        <v>23</v>
      </c>
      <c r="B33" s="271"/>
      <c r="C33" s="271"/>
      <c r="D33" s="271"/>
      <c r="E33" s="233" t="s">
        <v>52</v>
      </c>
      <c r="F33" s="233"/>
      <c r="G33" s="233"/>
      <c r="H33" s="443" t="s">
        <v>19</v>
      </c>
      <c r="I33" s="388" t="s">
        <v>42</v>
      </c>
      <c r="J33" s="389"/>
      <c r="K33" s="406" t="s">
        <v>24</v>
      </c>
      <c r="L33" s="407"/>
      <c r="M33" s="394" t="s">
        <v>29</v>
      </c>
      <c r="N33" s="394"/>
      <c r="O33" s="394"/>
      <c r="P33" s="66">
        <v>1</v>
      </c>
      <c r="Q33" s="66">
        <v>161550</v>
      </c>
      <c r="R33" s="400">
        <f>Q33+Q34+Q35+Q36+Q37</f>
        <v>185870</v>
      </c>
      <c r="S33" s="401"/>
      <c r="T33" s="4"/>
      <c r="U33" s="4"/>
      <c r="V33" s="4"/>
      <c r="W33" s="4"/>
      <c r="X33" s="4"/>
      <c r="Y33" s="4"/>
      <c r="Z33" s="4"/>
      <c r="AA33" s="4"/>
      <c r="AB33" s="4"/>
    </row>
    <row r="34" spans="1:28" x14ac:dyDescent="0.25">
      <c r="A34" s="439"/>
      <c r="B34" s="273"/>
      <c r="C34" s="273"/>
      <c r="D34" s="273"/>
      <c r="E34" s="234"/>
      <c r="F34" s="234"/>
      <c r="G34" s="234"/>
      <c r="H34" s="444"/>
      <c r="I34" s="373"/>
      <c r="J34" s="374"/>
      <c r="K34" s="408" t="s">
        <v>25</v>
      </c>
      <c r="L34" s="409"/>
      <c r="M34" s="398" t="s">
        <v>30</v>
      </c>
      <c r="N34" s="398"/>
      <c r="O34" s="398"/>
      <c r="P34" s="64">
        <v>1</v>
      </c>
      <c r="Q34" s="64">
        <v>11000</v>
      </c>
      <c r="R34" s="402"/>
      <c r="S34" s="403"/>
    </row>
    <row r="35" spans="1:28" x14ac:dyDescent="0.25">
      <c r="A35" s="439"/>
      <c r="B35" s="273"/>
      <c r="C35" s="273"/>
      <c r="D35" s="273"/>
      <c r="E35" s="234"/>
      <c r="F35" s="234"/>
      <c r="G35" s="234"/>
      <c r="H35" s="444"/>
      <c r="I35" s="373"/>
      <c r="J35" s="374"/>
      <c r="K35" s="396" t="s">
        <v>26</v>
      </c>
      <c r="L35" s="397"/>
      <c r="M35" s="398" t="s">
        <v>31</v>
      </c>
      <c r="N35" s="398"/>
      <c r="O35" s="398"/>
      <c r="P35" s="64">
        <v>1</v>
      </c>
      <c r="Q35" s="64">
        <v>2745</v>
      </c>
      <c r="R35" s="402"/>
      <c r="S35" s="403"/>
    </row>
    <row r="36" spans="1:28" x14ac:dyDescent="0.25">
      <c r="A36" s="439"/>
      <c r="B36" s="273"/>
      <c r="C36" s="273"/>
      <c r="D36" s="273"/>
      <c r="E36" s="234"/>
      <c r="F36" s="234"/>
      <c r="G36" s="234"/>
      <c r="H36" s="444"/>
      <c r="I36" s="373"/>
      <c r="J36" s="374"/>
      <c r="K36" s="396" t="s">
        <v>27</v>
      </c>
      <c r="L36" s="397"/>
      <c r="M36" s="398" t="s">
        <v>32</v>
      </c>
      <c r="N36" s="398"/>
      <c r="O36" s="398"/>
      <c r="P36" s="64">
        <v>1</v>
      </c>
      <c r="Q36" s="64">
        <v>9180</v>
      </c>
      <c r="R36" s="402"/>
      <c r="S36" s="403"/>
    </row>
    <row r="37" spans="1:28" ht="15.75" thickBot="1" x14ac:dyDescent="0.3">
      <c r="A37" s="439"/>
      <c r="B37" s="273"/>
      <c r="C37" s="273"/>
      <c r="D37" s="273"/>
      <c r="E37" s="234"/>
      <c r="F37" s="234"/>
      <c r="G37" s="234"/>
      <c r="H37" s="444"/>
      <c r="I37" s="375"/>
      <c r="J37" s="376"/>
      <c r="K37" s="410" t="s">
        <v>28</v>
      </c>
      <c r="L37" s="411"/>
      <c r="M37" s="393" t="s">
        <v>33</v>
      </c>
      <c r="N37" s="393"/>
      <c r="O37" s="393"/>
      <c r="P37" s="67">
        <v>1</v>
      </c>
      <c r="Q37" s="67">
        <v>1395</v>
      </c>
      <c r="R37" s="404"/>
      <c r="S37" s="405"/>
    </row>
    <row r="38" spans="1:28" x14ac:dyDescent="0.25">
      <c r="A38" s="439"/>
      <c r="B38" s="273"/>
      <c r="C38" s="273"/>
      <c r="D38" s="273"/>
      <c r="E38" s="234"/>
      <c r="F38" s="234"/>
      <c r="G38" s="234"/>
      <c r="H38" s="444"/>
      <c r="I38" s="388" t="s">
        <v>43</v>
      </c>
      <c r="J38" s="389"/>
      <c r="K38" s="406" t="s">
        <v>24</v>
      </c>
      <c r="L38" s="407"/>
      <c r="M38" s="394" t="s">
        <v>29</v>
      </c>
      <c r="N38" s="394"/>
      <c r="O38" s="394"/>
      <c r="P38" s="66">
        <v>1</v>
      </c>
      <c r="Q38" s="66">
        <v>161550</v>
      </c>
      <c r="R38" s="400">
        <f>Q38+Q39+Q40+Q41+Q42</f>
        <v>194313.9</v>
      </c>
      <c r="S38" s="401"/>
    </row>
    <row r="39" spans="1:28" x14ac:dyDescent="0.25">
      <c r="A39" s="439"/>
      <c r="B39" s="273"/>
      <c r="C39" s="273"/>
      <c r="D39" s="273"/>
      <c r="E39" s="234"/>
      <c r="F39" s="234"/>
      <c r="G39" s="234"/>
      <c r="H39" s="444"/>
      <c r="I39" s="373"/>
      <c r="J39" s="374"/>
      <c r="K39" s="408" t="s">
        <v>25</v>
      </c>
      <c r="L39" s="409"/>
      <c r="M39" s="398" t="s">
        <v>30</v>
      </c>
      <c r="N39" s="398"/>
      <c r="O39" s="398"/>
      <c r="P39" s="64">
        <v>1</v>
      </c>
      <c r="Q39" s="64">
        <v>11000</v>
      </c>
      <c r="R39" s="402"/>
      <c r="S39" s="403"/>
    </row>
    <row r="40" spans="1:28" x14ac:dyDescent="0.25">
      <c r="A40" s="439"/>
      <c r="B40" s="273"/>
      <c r="C40" s="273"/>
      <c r="D40" s="273"/>
      <c r="E40" s="234"/>
      <c r="F40" s="234"/>
      <c r="G40" s="234"/>
      <c r="H40" s="444"/>
      <c r="I40" s="373"/>
      <c r="J40" s="374"/>
      <c r="K40" s="396" t="s">
        <v>34</v>
      </c>
      <c r="L40" s="397"/>
      <c r="M40" s="398" t="s">
        <v>35</v>
      </c>
      <c r="N40" s="398"/>
      <c r="O40" s="398"/>
      <c r="P40" s="64">
        <v>1</v>
      </c>
      <c r="Q40" s="64">
        <v>3016</v>
      </c>
      <c r="R40" s="402"/>
      <c r="S40" s="403"/>
    </row>
    <row r="41" spans="1:28" x14ac:dyDescent="0.25">
      <c r="A41" s="439"/>
      <c r="B41" s="273"/>
      <c r="C41" s="273"/>
      <c r="D41" s="273"/>
      <c r="E41" s="234"/>
      <c r="F41" s="234"/>
      <c r="G41" s="234"/>
      <c r="H41" s="444"/>
      <c r="I41" s="373"/>
      <c r="J41" s="374"/>
      <c r="K41" s="396" t="s">
        <v>36</v>
      </c>
      <c r="L41" s="397"/>
      <c r="M41" s="398" t="s">
        <v>37</v>
      </c>
      <c r="N41" s="398"/>
      <c r="O41" s="398"/>
      <c r="P41" s="64">
        <v>1</v>
      </c>
      <c r="Q41" s="64">
        <v>16200</v>
      </c>
      <c r="R41" s="402"/>
      <c r="S41" s="403"/>
    </row>
    <row r="42" spans="1:28" ht="15.75" thickBot="1" x14ac:dyDescent="0.3">
      <c r="A42" s="440"/>
      <c r="B42" s="275"/>
      <c r="C42" s="275"/>
      <c r="D42" s="275"/>
      <c r="E42" s="235"/>
      <c r="F42" s="235"/>
      <c r="G42" s="235"/>
      <c r="H42" s="445"/>
      <c r="I42" s="375"/>
      <c r="J42" s="376"/>
      <c r="K42" s="410" t="s">
        <v>38</v>
      </c>
      <c r="L42" s="411"/>
      <c r="M42" s="393" t="s">
        <v>39</v>
      </c>
      <c r="N42" s="393"/>
      <c r="O42" s="393"/>
      <c r="P42" s="67">
        <v>1</v>
      </c>
      <c r="Q42" s="67">
        <v>2547.9</v>
      </c>
      <c r="R42" s="404"/>
      <c r="S42" s="405"/>
    </row>
    <row r="44" spans="1:28" x14ac:dyDescent="0.25">
      <c r="A44" s="460"/>
      <c r="B44" s="461"/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</row>
    <row r="45" spans="1:28" x14ac:dyDescent="0.25">
      <c r="A45" s="27"/>
      <c r="B45" s="28"/>
      <c r="C45" s="28"/>
      <c r="D45" s="28"/>
      <c r="E45" s="29"/>
      <c r="F45" s="29"/>
      <c r="G45" s="29"/>
      <c r="H45" s="29"/>
      <c r="I45" s="28"/>
      <c r="J45" s="28"/>
      <c r="K45" s="29"/>
      <c r="L45" s="29"/>
      <c r="M45" s="29"/>
      <c r="N45" s="28"/>
    </row>
    <row r="46" spans="1:28" s="35" customFormat="1" ht="18.75" x14ac:dyDescent="0.3">
      <c r="A46" s="69"/>
      <c r="B46" s="68" t="s">
        <v>99</v>
      </c>
      <c r="C46" s="28"/>
      <c r="D46" s="28"/>
      <c r="E46" s="29"/>
      <c r="F46" s="29"/>
      <c r="G46" s="29"/>
      <c r="H46" s="29"/>
      <c r="I46" s="28"/>
      <c r="J46" s="28"/>
      <c r="K46" s="29"/>
      <c r="L46" s="29"/>
      <c r="M46" s="29"/>
      <c r="N46" s="28"/>
    </row>
    <row r="47" spans="1:28" s="35" customFormat="1" x14ac:dyDescent="0.25">
      <c r="A47" s="27"/>
      <c r="B47" s="28"/>
      <c r="C47" s="28"/>
      <c r="D47" s="28"/>
      <c r="E47" s="29"/>
      <c r="F47" s="29"/>
      <c r="G47" s="29"/>
      <c r="H47" s="29"/>
      <c r="I47" s="28"/>
      <c r="J47" s="28"/>
      <c r="K47" s="29"/>
      <c r="L47" s="29"/>
      <c r="M47" s="29"/>
      <c r="N47" s="28"/>
    </row>
    <row r="48" spans="1:28" ht="18.75" x14ac:dyDescent="0.3">
      <c r="A48" s="458" t="s">
        <v>48</v>
      </c>
      <c r="B48" s="459"/>
      <c r="C48" s="459"/>
      <c r="D48" s="459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30"/>
      <c r="P48" s="30"/>
      <c r="Q48" s="30"/>
      <c r="R48" s="30"/>
      <c r="S48" s="30"/>
    </row>
    <row r="49" spans="1:19" ht="18.75" x14ac:dyDescent="0.3">
      <c r="R49" s="30"/>
      <c r="S49" s="30"/>
    </row>
    <row r="50" spans="1:19" ht="21" x14ac:dyDescent="0.25">
      <c r="A50" s="51" t="s">
        <v>84</v>
      </c>
      <c r="B50" s="52"/>
      <c r="C50" s="52"/>
    </row>
    <row r="51" spans="1:19" ht="18.75" x14ac:dyDescent="0.3">
      <c r="A51" s="53" t="s">
        <v>85</v>
      </c>
      <c r="B51" s="54"/>
      <c r="C51" s="55"/>
    </row>
    <row r="52" spans="1:19" ht="18.75" x14ac:dyDescent="0.3">
      <c r="A52" s="56" t="s">
        <v>86</v>
      </c>
      <c r="B52" s="54"/>
      <c r="C52" s="57"/>
    </row>
    <row r="53" spans="1:19" ht="18.75" x14ac:dyDescent="0.3">
      <c r="A53" s="56" t="s">
        <v>87</v>
      </c>
      <c r="B53" s="54"/>
      <c r="C53" s="58"/>
    </row>
    <row r="55" spans="1:19" x14ac:dyDescent="0.25">
      <c r="A55" s="27"/>
      <c r="B55" s="28"/>
      <c r="C55" s="28"/>
      <c r="D55" s="28"/>
      <c r="E55" s="29"/>
      <c r="F55" s="29"/>
      <c r="G55" s="29"/>
      <c r="H55" s="28"/>
      <c r="I55" s="28"/>
      <c r="J55" s="28"/>
      <c r="K55" s="29"/>
      <c r="L55" s="29"/>
      <c r="M55" s="29"/>
      <c r="N55" s="28"/>
    </row>
    <row r="56" spans="1:19" x14ac:dyDescent="0.25">
      <c r="A56" s="27"/>
      <c r="B56" s="28"/>
      <c r="C56" s="28"/>
      <c r="D56" s="28"/>
      <c r="E56" s="29"/>
      <c r="F56" s="29"/>
      <c r="G56" s="29"/>
      <c r="H56" s="28"/>
      <c r="I56" s="28"/>
      <c r="J56" s="28"/>
      <c r="K56" s="29"/>
      <c r="L56" s="29"/>
      <c r="M56" s="29"/>
      <c r="N56" s="28"/>
    </row>
    <row r="57" spans="1:19" x14ac:dyDescent="0.25">
      <c r="A57" s="26"/>
      <c r="B57" s="25"/>
      <c r="C57" s="25"/>
      <c r="D57" s="25"/>
    </row>
    <row r="58" spans="1:19" x14ac:dyDescent="0.25">
      <c r="A58" s="26"/>
      <c r="B58" s="25"/>
      <c r="C58" s="25"/>
      <c r="D58" s="25"/>
    </row>
  </sheetData>
  <mergeCells count="83">
    <mergeCell ref="A10:S11"/>
    <mergeCell ref="A1:S1"/>
    <mergeCell ref="A48:N48"/>
    <mergeCell ref="A44:S44"/>
    <mergeCell ref="K37:L37"/>
    <mergeCell ref="Q12:S12"/>
    <mergeCell ref="R13:S15"/>
    <mergeCell ref="K16:L16"/>
    <mergeCell ref="M16:O16"/>
    <mergeCell ref="K17:L17"/>
    <mergeCell ref="M17:O17"/>
    <mergeCell ref="R16:S19"/>
    <mergeCell ref="K13:L13"/>
    <mergeCell ref="M13:O13"/>
    <mergeCell ref="K14:L14"/>
    <mergeCell ref="M14:O14"/>
    <mergeCell ref="K15:L15"/>
    <mergeCell ref="M15:O15"/>
    <mergeCell ref="R20:S23"/>
    <mergeCell ref="K21:L21"/>
    <mergeCell ref="M21:O21"/>
    <mergeCell ref="K22:L22"/>
    <mergeCell ref="M22:O22"/>
    <mergeCell ref="K23:L23"/>
    <mergeCell ref="M23:O23"/>
    <mergeCell ref="K20:L20"/>
    <mergeCell ref="H24:H32"/>
    <mergeCell ref="E24:G32"/>
    <mergeCell ref="A24:A32"/>
    <mergeCell ref="B24:D32"/>
    <mergeCell ref="A33:A42"/>
    <mergeCell ref="B33:D42"/>
    <mergeCell ref="E33:G42"/>
    <mergeCell ref="H33:H42"/>
    <mergeCell ref="R26:S29"/>
    <mergeCell ref="K27:L27"/>
    <mergeCell ref="M27:O27"/>
    <mergeCell ref="K28:L28"/>
    <mergeCell ref="M28:O28"/>
    <mergeCell ref="K29:L29"/>
    <mergeCell ref="M29:O29"/>
    <mergeCell ref="K36:L36"/>
    <mergeCell ref="M36:O36"/>
    <mergeCell ref="K26:L26"/>
    <mergeCell ref="M26:O26"/>
    <mergeCell ref="K33:L33"/>
    <mergeCell ref="M33:O33"/>
    <mergeCell ref="K34:L34"/>
    <mergeCell ref="M34:O34"/>
    <mergeCell ref="K35:L35"/>
    <mergeCell ref="M35:O35"/>
    <mergeCell ref="I26:J29"/>
    <mergeCell ref="I33:J37"/>
    <mergeCell ref="I38:J42"/>
    <mergeCell ref="M37:O37"/>
    <mergeCell ref="R33:S37"/>
    <mergeCell ref="K38:L38"/>
    <mergeCell ref="M38:O38"/>
    <mergeCell ref="R38:S42"/>
    <mergeCell ref="K39:L39"/>
    <mergeCell ref="M39:O39"/>
    <mergeCell ref="K40:L40"/>
    <mergeCell ref="M40:O40"/>
    <mergeCell ref="K41:L41"/>
    <mergeCell ref="M41:O41"/>
    <mergeCell ref="K42:L42"/>
    <mergeCell ref="M42:O42"/>
    <mergeCell ref="M12:O12"/>
    <mergeCell ref="K12:L12"/>
    <mergeCell ref="I12:J12"/>
    <mergeCell ref="A12:H12"/>
    <mergeCell ref="I13:J15"/>
    <mergeCell ref="H13:H23"/>
    <mergeCell ref="E13:G23"/>
    <mergeCell ref="A13:A23"/>
    <mergeCell ref="B13:D23"/>
    <mergeCell ref="I16:J19"/>
    <mergeCell ref="I20:J23"/>
    <mergeCell ref="K19:L19"/>
    <mergeCell ref="M19:O19"/>
    <mergeCell ref="M20:O20"/>
    <mergeCell ref="K18:L18"/>
    <mergeCell ref="M18:O18"/>
  </mergeCells>
  <pageMargins left="0.25" right="0.25" top="0.75" bottom="0.75" header="0.3" footer="0.3"/>
  <pageSetup paperSize="9" scale="58" fitToHeight="0" orientation="portrait" horizontalDpi="180" verticalDpi="180" r:id="rId1"/>
  <rowBreaks count="1" manualBreakCount="1">
    <brk id="48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4"/>
  <sheetViews>
    <sheetView showGridLines="0" showRowColHeaders="0" zoomScaleNormal="100" workbookViewId="0">
      <selection activeCell="G49" sqref="G49"/>
    </sheetView>
  </sheetViews>
  <sheetFormatPr defaultRowHeight="15" x14ac:dyDescent="0.25"/>
  <sheetData>
    <row r="1" spans="1:19" x14ac:dyDescent="0.25">
      <c r="A1" s="471"/>
      <c r="B1" s="472"/>
      <c r="C1" s="472"/>
      <c r="D1" s="40"/>
      <c r="E1" s="39"/>
      <c r="F1" s="39"/>
      <c r="G1" s="39"/>
      <c r="H1" s="471" t="s">
        <v>199</v>
      </c>
      <c r="I1" s="471"/>
      <c r="J1" s="471"/>
      <c r="K1" s="471"/>
      <c r="L1" s="471"/>
      <c r="M1" s="471"/>
      <c r="N1" s="471"/>
      <c r="O1" s="473"/>
    </row>
    <row r="2" spans="1:19" x14ac:dyDescent="0.25">
      <c r="A2" s="472"/>
      <c r="B2" s="472"/>
      <c r="C2" s="472"/>
      <c r="D2" s="40"/>
      <c r="E2" s="39"/>
      <c r="F2" s="39"/>
      <c r="G2" s="39"/>
      <c r="H2" s="471"/>
      <c r="I2" s="471"/>
      <c r="J2" s="471"/>
      <c r="K2" s="471"/>
      <c r="L2" s="471"/>
      <c r="M2" s="471"/>
      <c r="N2" s="471"/>
      <c r="O2" s="471"/>
    </row>
    <row r="3" spans="1:19" x14ac:dyDescent="0.25">
      <c r="A3" s="472"/>
      <c r="B3" s="472"/>
      <c r="C3" s="472"/>
      <c r="D3" s="40"/>
      <c r="E3" s="39"/>
      <c r="F3" s="39"/>
      <c r="G3" s="39"/>
      <c r="H3" s="40"/>
      <c r="I3" s="40"/>
      <c r="J3" s="40"/>
      <c r="K3" s="40"/>
      <c r="L3" s="40"/>
      <c r="M3" s="40"/>
      <c r="N3" s="40"/>
      <c r="O3" s="47" t="s">
        <v>81</v>
      </c>
    </row>
    <row r="4" spans="1:19" x14ac:dyDescent="0.25">
      <c r="A4" s="472"/>
      <c r="B4" s="472"/>
      <c r="C4" s="472"/>
      <c r="D4" s="40"/>
      <c r="E4" s="39"/>
      <c r="F4" s="39"/>
      <c r="G4" s="39"/>
      <c r="H4" s="40"/>
      <c r="I4" s="40"/>
      <c r="J4" s="40"/>
      <c r="K4" s="40"/>
      <c r="L4" s="40"/>
      <c r="M4" s="40"/>
      <c r="N4" s="40"/>
      <c r="O4" s="40"/>
    </row>
    <row r="5" spans="1:19" x14ac:dyDescent="0.25">
      <c r="A5" s="472"/>
      <c r="B5" s="472"/>
      <c r="C5" s="472"/>
      <c r="D5" s="40"/>
      <c r="E5" s="39"/>
      <c r="F5" s="39"/>
      <c r="G5" s="39"/>
      <c r="H5" s="40"/>
      <c r="I5" s="40"/>
      <c r="J5" s="40"/>
      <c r="K5" s="40"/>
      <c r="L5" s="40"/>
      <c r="M5" s="40"/>
      <c r="N5" s="40"/>
      <c r="O5" s="40"/>
    </row>
    <row r="6" spans="1:19" x14ac:dyDescent="0.25">
      <c r="A6" s="472"/>
      <c r="B6" s="472"/>
      <c r="C6" s="472"/>
      <c r="D6" s="40"/>
      <c r="E6" s="39"/>
      <c r="F6" s="39"/>
      <c r="G6" s="39"/>
      <c r="H6" s="40"/>
      <c r="I6" s="40"/>
      <c r="J6" s="40"/>
      <c r="K6" s="40"/>
      <c r="L6" s="40"/>
      <c r="M6" s="40"/>
      <c r="N6" s="40"/>
      <c r="O6" s="40"/>
    </row>
    <row r="7" spans="1:19" x14ac:dyDescent="0.25">
      <c r="A7" s="472"/>
      <c r="B7" s="472"/>
      <c r="C7" s="472"/>
      <c r="D7" s="40"/>
      <c r="E7" s="40"/>
      <c r="F7" s="40"/>
      <c r="G7" s="40"/>
      <c r="H7" s="40"/>
      <c r="I7" s="40"/>
      <c r="J7" s="40"/>
      <c r="K7" s="40"/>
      <c r="L7" s="40"/>
      <c r="M7" s="39"/>
      <c r="N7" s="39"/>
      <c r="O7" s="39"/>
      <c r="P7" s="7"/>
      <c r="Q7" s="7"/>
      <c r="R7" s="7"/>
      <c r="S7" s="7"/>
    </row>
    <row r="8" spans="1:19" x14ac:dyDescent="0.25">
      <c r="A8" s="472"/>
      <c r="B8" s="472"/>
      <c r="C8" s="472"/>
      <c r="D8" s="40"/>
      <c r="E8" s="40"/>
      <c r="F8" s="40"/>
      <c r="G8" s="40"/>
      <c r="H8" s="40"/>
      <c r="I8" s="40"/>
      <c r="J8" s="40"/>
      <c r="K8" s="40"/>
      <c r="L8" s="40"/>
      <c r="M8" s="39"/>
      <c r="N8" s="39"/>
      <c r="O8" s="39"/>
      <c r="P8" s="7"/>
      <c r="Q8" s="7"/>
      <c r="R8" s="7"/>
      <c r="S8" s="7"/>
    </row>
    <row r="9" spans="1:19" x14ac:dyDescent="0.25">
      <c r="A9" s="472"/>
      <c r="B9" s="472"/>
      <c r="C9" s="472"/>
      <c r="D9" s="40"/>
      <c r="E9" s="40"/>
      <c r="F9" s="40"/>
      <c r="G9" s="40"/>
      <c r="H9" s="40"/>
      <c r="I9" s="40"/>
      <c r="J9" s="40"/>
      <c r="K9" s="40"/>
      <c r="L9" s="40"/>
      <c r="M9" s="38"/>
      <c r="N9" s="39"/>
      <c r="O9" s="39"/>
      <c r="P9" s="7"/>
      <c r="Q9" s="7"/>
      <c r="R9" s="7"/>
      <c r="S9" s="7"/>
    </row>
    <row r="10" spans="1:19" x14ac:dyDescent="0.25">
      <c r="A10" s="1"/>
      <c r="B10" s="1"/>
      <c r="C10" s="1"/>
      <c r="D10" s="1"/>
      <c r="E10" s="1"/>
      <c r="F10" s="1"/>
    </row>
    <row r="11" spans="1:19" s="21" customFormat="1" x14ac:dyDescent="0.25">
      <c r="A11" s="24"/>
      <c r="B11" s="24"/>
      <c r="C11" s="24"/>
      <c r="D11" s="24"/>
      <c r="E11" s="205" t="s">
        <v>189</v>
      </c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/>
      <c r="Q11"/>
    </row>
    <row r="12" spans="1:19" s="35" customFormat="1" x14ac:dyDescent="0.25">
      <c r="A12" s="104"/>
      <c r="B12" s="104"/>
      <c r="C12" s="104"/>
      <c r="D12" s="1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</row>
    <row r="13" spans="1:19" s="21" customFormat="1" x14ac:dyDescent="0.25">
      <c r="A13" s="24"/>
      <c r="B13" s="24"/>
      <c r="C13" s="24"/>
      <c r="D13" s="24"/>
      <c r="E13" s="205" t="s">
        <v>190</v>
      </c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/>
      <c r="Q13"/>
    </row>
    <row r="14" spans="1:19" s="35" customFormat="1" x14ac:dyDescent="0.25">
      <c r="A14" s="46"/>
      <c r="B14" s="46"/>
      <c r="C14" s="46"/>
      <c r="D14" s="46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</row>
    <row r="15" spans="1:19" s="35" customFormat="1" x14ac:dyDescent="0.25">
      <c r="A15" s="104"/>
      <c r="B15" s="104"/>
      <c r="C15" s="104"/>
      <c r="D15" s="1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</row>
    <row r="16" spans="1:19" x14ac:dyDescent="0.25">
      <c r="A16" s="42"/>
      <c r="B16" s="42"/>
      <c r="C16" s="42"/>
      <c r="D16" s="42"/>
      <c r="E16" s="470" t="s">
        <v>191</v>
      </c>
      <c r="F16" s="470"/>
      <c r="G16" s="470"/>
      <c r="H16" s="470"/>
      <c r="I16" s="470"/>
      <c r="J16" s="470"/>
      <c r="K16" s="470"/>
      <c r="L16" s="470"/>
      <c r="M16" s="470"/>
      <c r="N16" s="470"/>
      <c r="O16" s="470"/>
    </row>
    <row r="17" spans="1:17" s="35" customFormat="1" x14ac:dyDescent="0.25">
      <c r="A17" s="46"/>
      <c r="B17" s="46"/>
      <c r="C17" s="46"/>
      <c r="D17" s="46"/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</row>
    <row r="18" spans="1:17" s="35" customFormat="1" x14ac:dyDescent="0.25">
      <c r="A18" s="46"/>
      <c r="B18" s="46"/>
      <c r="C18" s="46"/>
      <c r="D18" s="46"/>
      <c r="E18" s="470"/>
      <c r="F18" s="470"/>
      <c r="G18" s="470"/>
      <c r="H18" s="470"/>
      <c r="I18" s="470"/>
      <c r="J18" s="470"/>
      <c r="K18" s="470"/>
      <c r="L18" s="470"/>
      <c r="M18" s="470"/>
      <c r="N18" s="470"/>
      <c r="O18" s="470"/>
    </row>
    <row r="19" spans="1:17" x14ac:dyDescent="0.25">
      <c r="A19" s="42"/>
      <c r="B19" s="42"/>
      <c r="C19" s="42"/>
      <c r="D19" s="42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</row>
    <row r="20" spans="1:17" x14ac:dyDescent="0.25">
      <c r="A20" s="42"/>
      <c r="B20" s="42"/>
      <c r="C20" s="42"/>
      <c r="D20" s="42"/>
      <c r="E20" s="105" t="s">
        <v>175</v>
      </c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42"/>
      <c r="Q20" s="42"/>
    </row>
    <row r="21" spans="1:17" s="35" customFormat="1" x14ac:dyDescent="0.25">
      <c r="A21" s="84"/>
      <c r="B21" s="84"/>
      <c r="C21" s="84"/>
      <c r="D21" s="84"/>
      <c r="E21" s="105" t="s">
        <v>174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4"/>
      <c r="Q21" s="84"/>
    </row>
    <row r="22" spans="1:17" s="35" customFormat="1" x14ac:dyDescent="0.25">
      <c r="A22" s="84"/>
      <c r="B22" s="84"/>
      <c r="C22" s="84"/>
      <c r="D22" s="84"/>
      <c r="E22" s="470" t="s">
        <v>192</v>
      </c>
      <c r="F22" s="470"/>
      <c r="G22" s="470"/>
      <c r="H22" s="470"/>
      <c r="I22" s="470"/>
      <c r="J22" s="470"/>
      <c r="K22" s="470"/>
      <c r="L22" s="470"/>
      <c r="M22" s="470"/>
      <c r="N22" s="470"/>
      <c r="O22" s="470"/>
      <c r="P22" s="84"/>
      <c r="Q22" s="84"/>
    </row>
    <row r="23" spans="1:17" s="35" customFormat="1" ht="15" customHeight="1" x14ac:dyDescent="0.25">
      <c r="A23" s="42"/>
      <c r="B23" s="42"/>
      <c r="C23" s="42"/>
      <c r="D23" s="42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</row>
    <row r="24" spans="1:17" x14ac:dyDescent="0.25">
      <c r="A24" s="42"/>
      <c r="B24" s="42"/>
      <c r="C24" s="42"/>
      <c r="D24" s="42"/>
      <c r="E24" t="s">
        <v>176</v>
      </c>
    </row>
    <row r="25" spans="1:17" ht="14.45" customHeight="1" x14ac:dyDescent="0.25">
      <c r="A25" s="42"/>
      <c r="B25" s="42"/>
      <c r="C25" s="42"/>
      <c r="D25" s="42"/>
      <c r="E25" s="205" t="s">
        <v>122</v>
      </c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</row>
    <row r="26" spans="1:17" x14ac:dyDescent="0.25">
      <c r="A26" s="42"/>
      <c r="B26" s="42"/>
      <c r="C26" s="42"/>
      <c r="D26" s="42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</row>
    <row r="27" spans="1:17" s="31" customFormat="1" x14ac:dyDescent="0.25">
      <c r="A27" s="42"/>
      <c r="B27" s="42"/>
      <c r="C27" s="42"/>
      <c r="D27" s="42"/>
      <c r="E27" s="205" t="s">
        <v>177</v>
      </c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42"/>
      <c r="Q27" s="42"/>
    </row>
    <row r="28" spans="1:17" x14ac:dyDescent="0.25">
      <c r="A28" s="42"/>
      <c r="B28" s="42"/>
      <c r="C28" s="42"/>
      <c r="D28" s="42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42"/>
      <c r="Q28" s="42"/>
    </row>
    <row r="29" spans="1:17" x14ac:dyDescent="0.25">
      <c r="A29" s="42"/>
      <c r="B29" s="42"/>
      <c r="C29" s="42"/>
      <c r="D29" s="42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35"/>
      <c r="Q29" s="35"/>
    </row>
    <row r="30" spans="1:17" s="35" customFormat="1" x14ac:dyDescent="0.25">
      <c r="A30" s="104"/>
      <c r="B30" s="104"/>
      <c r="C30" s="104"/>
      <c r="D30" s="104"/>
    </row>
    <row r="31" spans="1:17" x14ac:dyDescent="0.25">
      <c r="A31" s="42"/>
      <c r="B31" s="42"/>
      <c r="C31" s="42"/>
      <c r="D31" s="42"/>
      <c r="E31" s="31" t="s">
        <v>58</v>
      </c>
    </row>
    <row r="32" spans="1:17" s="35" customFormat="1" x14ac:dyDescent="0.25">
      <c r="A32" s="42"/>
      <c r="B32" s="42"/>
      <c r="C32" s="42"/>
      <c r="D32" s="42"/>
      <c r="E32"/>
      <c r="F32"/>
      <c r="G32"/>
      <c r="H32"/>
      <c r="I32"/>
      <c r="J32"/>
      <c r="K32"/>
    </row>
    <row r="33" spans="1:15" x14ac:dyDescent="0.25">
      <c r="A33" s="42"/>
      <c r="B33" s="42"/>
      <c r="C33" s="42"/>
      <c r="D33" s="42"/>
    </row>
    <row r="34" spans="1:15" x14ac:dyDescent="0.25">
      <c r="A34" s="42"/>
      <c r="B34" s="42"/>
      <c r="C34" s="42"/>
      <c r="D34" s="42"/>
    </row>
    <row r="35" spans="1:15" x14ac:dyDescent="0.25">
      <c r="A35" s="42"/>
      <c r="B35" s="42"/>
      <c r="C35" s="42"/>
      <c r="D35" s="42"/>
    </row>
    <row r="36" spans="1:15" x14ac:dyDescent="0.25">
      <c r="A36" s="42"/>
      <c r="B36" s="42"/>
      <c r="C36" s="42"/>
      <c r="D36" s="42"/>
    </row>
    <row r="37" spans="1:15" s="35" customFormat="1" x14ac:dyDescent="0.25">
      <c r="A37" s="46"/>
      <c r="B37" s="46"/>
      <c r="C37" s="46"/>
      <c r="D37" s="46"/>
    </row>
    <row r="38" spans="1:15" ht="14.45" customHeight="1" x14ac:dyDescent="0.25">
      <c r="B38" s="205" t="s">
        <v>152</v>
      </c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</row>
    <row r="39" spans="1:15" x14ac:dyDescent="0.25">
      <c r="B39" s="205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</row>
    <row r="40" spans="1:15" x14ac:dyDescent="0.25">
      <c r="N40" s="35"/>
      <c r="O40" s="35"/>
    </row>
    <row r="41" spans="1:15" s="35" customFormat="1" x14ac:dyDescent="0.25">
      <c r="B41" s="95" t="s">
        <v>173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</row>
    <row r="42" spans="1:15" s="35" customFormat="1" x14ac:dyDescent="0.25">
      <c r="B42" s="95" t="s">
        <v>183</v>
      </c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</row>
    <row r="43" spans="1:15" s="35" customFormat="1" x14ac:dyDescent="0.25">
      <c r="B43" s="95" t="s">
        <v>180</v>
      </c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</row>
    <row r="44" spans="1:15" s="35" customFormat="1" x14ac:dyDescent="0.25">
      <c r="B44" s="95" t="s">
        <v>181</v>
      </c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</row>
    <row r="45" spans="1:15" s="35" customFormat="1" x14ac:dyDescent="0.25">
      <c r="B45" s="95" t="s">
        <v>179</v>
      </c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s="35" customFormat="1" x14ac:dyDescent="0.25"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s="35" customFormat="1" x14ac:dyDescent="0.25">
      <c r="B47" s="95" t="s">
        <v>178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</row>
    <row r="48" spans="1:15" s="35" customFormat="1" x14ac:dyDescent="0.25">
      <c r="B48" s="95" t="s">
        <v>182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</row>
    <row r="49" spans="1:19" s="35" customFormat="1" x14ac:dyDescent="0.25">
      <c r="B49" s="95" t="s">
        <v>184</v>
      </c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</row>
    <row r="50" spans="1:19" s="35" customFormat="1" x14ac:dyDescent="0.25">
      <c r="B50" s="95" t="s">
        <v>185</v>
      </c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9" s="35" customFormat="1" x14ac:dyDescent="0.25">
      <c r="B51" s="95" t="s">
        <v>186</v>
      </c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9" s="35" customFormat="1" x14ac:dyDescent="0.25">
      <c r="B52" s="95" t="s">
        <v>195</v>
      </c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9" s="35" customFormat="1" x14ac:dyDescent="0.25"/>
    <row r="54" spans="1:19" x14ac:dyDescent="0.25">
      <c r="B54" s="35" t="s">
        <v>59</v>
      </c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</row>
    <row r="55" spans="1:19" ht="15" customHeight="1" x14ac:dyDescent="0.25">
      <c r="B55" s="205" t="s">
        <v>55</v>
      </c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35"/>
    </row>
    <row r="56" spans="1:19" ht="15" customHeight="1" x14ac:dyDescent="0.25"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35"/>
    </row>
    <row r="57" spans="1:19" x14ac:dyDescent="0.25">
      <c r="A57" s="42"/>
      <c r="B57" s="42"/>
      <c r="C57" s="42"/>
      <c r="D57" s="42"/>
      <c r="E57" s="42"/>
      <c r="F57" s="42"/>
    </row>
    <row r="58" spans="1:19" ht="14.45" customHeight="1" x14ac:dyDescent="0.25">
      <c r="A58" s="460" t="s">
        <v>49</v>
      </c>
      <c r="B58" s="460"/>
      <c r="C58" s="460"/>
      <c r="D58" s="460"/>
      <c r="E58" s="460"/>
      <c r="F58" s="460"/>
      <c r="G58" s="460"/>
      <c r="H58" s="460"/>
      <c r="I58" s="460"/>
      <c r="J58" s="460"/>
      <c r="K58" s="460"/>
      <c r="L58" s="460"/>
      <c r="M58" s="460"/>
      <c r="N58" s="460"/>
      <c r="O58" s="460"/>
    </row>
    <row r="59" spans="1:19" x14ac:dyDescent="0.25">
      <c r="A59" s="42"/>
      <c r="B59" s="42"/>
      <c r="C59" s="42"/>
      <c r="D59" s="42"/>
      <c r="E59" s="42"/>
      <c r="F59" s="42"/>
    </row>
    <row r="60" spans="1:19" x14ac:dyDescent="0.25">
      <c r="L60" t="s">
        <v>50</v>
      </c>
    </row>
    <row r="61" spans="1:19" x14ac:dyDescent="0.25">
      <c r="L61" t="s">
        <v>51</v>
      </c>
    </row>
    <row r="62" spans="1:19" x14ac:dyDescent="0.25">
      <c r="L62" s="474" t="s">
        <v>56</v>
      </c>
      <c r="M62" s="474"/>
      <c r="N62" s="474"/>
      <c r="O62" s="474"/>
      <c r="P62" s="44"/>
      <c r="Q62" s="44"/>
      <c r="R62" s="44"/>
      <c r="S62" s="44"/>
    </row>
    <row r="63" spans="1:19" x14ac:dyDescent="0.25">
      <c r="L63" s="474"/>
      <c r="M63" s="474"/>
      <c r="N63" s="474"/>
      <c r="O63" s="474"/>
    </row>
    <row r="64" spans="1:19" x14ac:dyDescent="0.25">
      <c r="L64" s="205"/>
      <c r="M64" s="205"/>
      <c r="N64" s="205"/>
      <c r="O64" s="205"/>
    </row>
  </sheetData>
  <mergeCells count="12">
    <mergeCell ref="E22:O22"/>
    <mergeCell ref="E27:O29"/>
    <mergeCell ref="L62:O64"/>
    <mergeCell ref="E25:P26"/>
    <mergeCell ref="B55:L56"/>
    <mergeCell ref="B38:N39"/>
    <mergeCell ref="A58:O58"/>
    <mergeCell ref="E11:O12"/>
    <mergeCell ref="E13:O15"/>
    <mergeCell ref="E16:O19"/>
    <mergeCell ref="A1:C9"/>
    <mergeCell ref="H1:O2"/>
  </mergeCells>
  <pageMargins left="0.25" right="0.25" top="0.75" bottom="0.75" header="0.3" footer="0.3"/>
  <pageSetup paperSize="9" scale="91" fitToHeight="0" orientation="landscape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6"/>
  <sheetViews>
    <sheetView showGridLines="0" showRowColHeaders="0" zoomScaleNormal="100" workbookViewId="0">
      <selection activeCell="G30" sqref="G30:K51"/>
    </sheetView>
  </sheetViews>
  <sheetFormatPr defaultRowHeight="15" x14ac:dyDescent="0.25"/>
  <sheetData>
    <row r="1" spans="1:19" x14ac:dyDescent="0.25">
      <c r="A1" s="164" t="s">
        <v>199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</row>
    <row r="2" spans="1:19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</row>
    <row r="3" spans="1:19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5" t="s">
        <v>81</v>
      </c>
    </row>
    <row r="4" spans="1:19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1"/>
    </row>
    <row r="5" spans="1:19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1"/>
    </row>
    <row r="6" spans="1:19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1"/>
    </row>
    <row r="7" spans="1:19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</row>
    <row r="8" spans="1:19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</row>
    <row r="9" spans="1:19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</row>
    <row r="11" spans="1:19" s="35" customFormat="1" ht="16.5" thickBot="1" x14ac:dyDescent="0.3">
      <c r="A11" s="499" t="s">
        <v>73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</row>
    <row r="12" spans="1:19" ht="15.75" thickBot="1" x14ac:dyDescent="0.3">
      <c r="A12" s="493" t="s">
        <v>6</v>
      </c>
      <c r="B12" s="494"/>
      <c r="C12" s="494"/>
      <c r="D12" s="494"/>
      <c r="E12" s="494"/>
      <c r="F12" s="494"/>
      <c r="G12" s="494" t="s">
        <v>2</v>
      </c>
      <c r="H12" s="494"/>
      <c r="I12" s="494"/>
      <c r="J12" s="494"/>
      <c r="K12" s="494"/>
      <c r="L12" s="494" t="s">
        <v>45</v>
      </c>
      <c r="M12" s="494"/>
      <c r="N12" s="494" t="s">
        <v>72</v>
      </c>
      <c r="O12" s="494"/>
      <c r="P12" s="496"/>
      <c r="Q12" s="493" t="s">
        <v>82</v>
      </c>
      <c r="R12" s="494"/>
      <c r="S12" s="500"/>
    </row>
    <row r="13" spans="1:19" x14ac:dyDescent="0.25">
      <c r="A13" s="181"/>
      <c r="B13" s="147"/>
      <c r="C13" s="147"/>
      <c r="D13" s="147"/>
      <c r="E13" s="147"/>
      <c r="F13" s="147"/>
      <c r="G13" s="130" t="s">
        <v>193</v>
      </c>
      <c r="H13" s="122"/>
      <c r="I13" s="122"/>
      <c r="J13" s="122"/>
      <c r="K13" s="189"/>
      <c r="L13" s="477" t="s">
        <v>1</v>
      </c>
      <c r="M13" s="184"/>
      <c r="N13" s="233" t="s">
        <v>15</v>
      </c>
      <c r="O13" s="233"/>
      <c r="P13" s="233"/>
      <c r="Q13" s="91">
        <v>38250</v>
      </c>
      <c r="R13" s="501" t="s">
        <v>196</v>
      </c>
      <c r="S13" s="502"/>
    </row>
    <row r="14" spans="1:19" x14ac:dyDescent="0.25">
      <c r="A14" s="149"/>
      <c r="B14" s="150"/>
      <c r="C14" s="150"/>
      <c r="D14" s="150"/>
      <c r="E14" s="150"/>
      <c r="F14" s="150"/>
      <c r="G14" s="124"/>
      <c r="H14" s="131"/>
      <c r="I14" s="131"/>
      <c r="J14" s="131"/>
      <c r="K14" s="190"/>
      <c r="L14" s="485"/>
      <c r="M14" s="486"/>
      <c r="N14" s="365"/>
      <c r="O14" s="365"/>
      <c r="P14" s="365"/>
      <c r="Q14" s="90" t="s">
        <v>67</v>
      </c>
      <c r="R14" s="503"/>
      <c r="S14" s="504"/>
    </row>
    <row r="15" spans="1:19" x14ac:dyDescent="0.25">
      <c r="A15" s="149"/>
      <c r="B15" s="150"/>
      <c r="C15" s="150"/>
      <c r="D15" s="150"/>
      <c r="E15" s="150"/>
      <c r="F15" s="150"/>
      <c r="G15" s="124"/>
      <c r="H15" s="131"/>
      <c r="I15" s="131"/>
      <c r="J15" s="131"/>
      <c r="K15" s="190"/>
      <c r="L15" s="515" t="s">
        <v>3</v>
      </c>
      <c r="M15" s="516"/>
      <c r="N15" s="124" t="s">
        <v>71</v>
      </c>
      <c r="O15" s="131"/>
      <c r="P15" s="126"/>
      <c r="Q15" s="103">
        <v>6850</v>
      </c>
      <c r="R15" s="503"/>
      <c r="S15" s="504"/>
    </row>
    <row r="16" spans="1:19" ht="15.75" thickBot="1" x14ac:dyDescent="0.3">
      <c r="A16" s="149"/>
      <c r="B16" s="150"/>
      <c r="C16" s="150"/>
      <c r="D16" s="150"/>
      <c r="E16" s="150"/>
      <c r="F16" s="150"/>
      <c r="G16" s="124"/>
      <c r="H16" s="131"/>
      <c r="I16" s="131"/>
      <c r="J16" s="131"/>
      <c r="K16" s="190"/>
      <c r="L16" s="515"/>
      <c r="M16" s="516"/>
      <c r="N16" s="124"/>
      <c r="O16" s="131"/>
      <c r="P16" s="126"/>
      <c r="Q16" s="102" t="s">
        <v>69</v>
      </c>
      <c r="R16" s="503"/>
      <c r="S16" s="504"/>
    </row>
    <row r="17" spans="1:20" x14ac:dyDescent="0.25">
      <c r="A17" s="149"/>
      <c r="B17" s="150"/>
      <c r="C17" s="150"/>
      <c r="D17" s="150"/>
      <c r="E17" s="150"/>
      <c r="F17" s="150"/>
      <c r="G17" s="124"/>
      <c r="H17" s="131"/>
      <c r="I17" s="131"/>
      <c r="J17" s="131"/>
      <c r="K17" s="190"/>
      <c r="L17" s="528" t="s">
        <v>68</v>
      </c>
      <c r="M17" s="241"/>
      <c r="N17" s="183" t="s">
        <v>70</v>
      </c>
      <c r="O17" s="252"/>
      <c r="P17" s="341"/>
      <c r="Q17" s="523">
        <v>60700</v>
      </c>
      <c r="R17" s="503"/>
      <c r="S17" s="504"/>
    </row>
    <row r="18" spans="1:20" x14ac:dyDescent="0.25">
      <c r="A18" s="149"/>
      <c r="B18" s="150"/>
      <c r="C18" s="150"/>
      <c r="D18" s="150"/>
      <c r="E18" s="150"/>
      <c r="F18" s="150"/>
      <c r="G18" s="124"/>
      <c r="H18" s="131"/>
      <c r="I18" s="131"/>
      <c r="J18" s="131"/>
      <c r="K18" s="190"/>
      <c r="L18" s="529"/>
      <c r="M18" s="244"/>
      <c r="N18" s="253"/>
      <c r="O18" s="254"/>
      <c r="P18" s="324"/>
      <c r="Q18" s="524"/>
      <c r="R18" s="503"/>
      <c r="S18" s="504"/>
    </row>
    <row r="19" spans="1:20" x14ac:dyDescent="0.25">
      <c r="A19" s="149"/>
      <c r="B19" s="150"/>
      <c r="C19" s="150"/>
      <c r="D19" s="150"/>
      <c r="E19" s="150"/>
      <c r="F19" s="150"/>
      <c r="G19" s="124"/>
      <c r="H19" s="131"/>
      <c r="I19" s="131"/>
      <c r="J19" s="131"/>
      <c r="K19" s="190"/>
      <c r="L19" s="530"/>
      <c r="M19" s="324"/>
      <c r="N19" s="253"/>
      <c r="O19" s="254"/>
      <c r="P19" s="324"/>
      <c r="Q19" s="524" t="s">
        <v>67</v>
      </c>
      <c r="R19" s="503"/>
      <c r="S19" s="504"/>
    </row>
    <row r="20" spans="1:20" x14ac:dyDescent="0.25">
      <c r="A20" s="149"/>
      <c r="B20" s="150"/>
      <c r="C20" s="150"/>
      <c r="D20" s="150"/>
      <c r="E20" s="150"/>
      <c r="F20" s="150"/>
      <c r="G20" s="124"/>
      <c r="H20" s="131"/>
      <c r="I20" s="131"/>
      <c r="J20" s="131"/>
      <c r="K20" s="190"/>
      <c r="L20" s="531"/>
      <c r="M20" s="327"/>
      <c r="N20" s="325"/>
      <c r="O20" s="326"/>
      <c r="P20" s="327"/>
      <c r="Q20" s="524"/>
      <c r="R20" s="503"/>
      <c r="S20" s="504"/>
    </row>
    <row r="21" spans="1:20" x14ac:dyDescent="0.25">
      <c r="A21" s="149"/>
      <c r="B21" s="150"/>
      <c r="C21" s="150"/>
      <c r="D21" s="150"/>
      <c r="E21" s="150"/>
      <c r="F21" s="150"/>
      <c r="G21" s="124"/>
      <c r="H21" s="131"/>
      <c r="I21" s="131"/>
      <c r="J21" s="131"/>
      <c r="K21" s="190"/>
      <c r="L21" s="509" t="s">
        <v>89</v>
      </c>
      <c r="M21" s="510"/>
      <c r="N21" s="363" t="s">
        <v>78</v>
      </c>
      <c r="O21" s="363"/>
      <c r="P21" s="363"/>
      <c r="Q21" s="106">
        <v>1650</v>
      </c>
      <c r="R21" s="505"/>
      <c r="S21" s="506"/>
    </row>
    <row r="22" spans="1:20" ht="15.75" thickBot="1" x14ac:dyDescent="0.3">
      <c r="A22" s="149"/>
      <c r="B22" s="150"/>
      <c r="C22" s="150"/>
      <c r="D22" s="150"/>
      <c r="E22" s="150"/>
      <c r="F22" s="150"/>
      <c r="G22" s="124"/>
      <c r="H22" s="131"/>
      <c r="I22" s="131"/>
      <c r="J22" s="131"/>
      <c r="K22" s="190"/>
      <c r="L22" s="511"/>
      <c r="M22" s="512"/>
      <c r="N22" s="370"/>
      <c r="O22" s="370"/>
      <c r="P22" s="370"/>
      <c r="Q22" s="107" t="s">
        <v>67</v>
      </c>
      <c r="R22" s="507"/>
      <c r="S22" s="508"/>
    </row>
    <row r="23" spans="1:20" s="35" customFormat="1" ht="15" customHeight="1" x14ac:dyDescent="0.25">
      <c r="A23" s="149"/>
      <c r="B23" s="150"/>
      <c r="C23" s="150"/>
      <c r="D23" s="150"/>
      <c r="E23" s="150"/>
      <c r="F23" s="150"/>
      <c r="G23" s="124"/>
      <c r="H23" s="131"/>
      <c r="I23" s="131"/>
      <c r="J23" s="131"/>
      <c r="K23" s="190"/>
      <c r="L23" s="513" t="s">
        <v>60</v>
      </c>
      <c r="M23" s="514"/>
      <c r="N23" s="192" t="s">
        <v>147</v>
      </c>
      <c r="O23" s="492"/>
      <c r="P23" s="193"/>
      <c r="Q23" s="475">
        <v>12300</v>
      </c>
      <c r="R23" s="501" t="s">
        <v>197</v>
      </c>
      <c r="S23" s="502"/>
    </row>
    <row r="24" spans="1:20" s="35" customFormat="1" x14ac:dyDescent="0.25">
      <c r="A24" s="149"/>
      <c r="B24" s="150"/>
      <c r="C24" s="150"/>
      <c r="D24" s="150"/>
      <c r="E24" s="150"/>
      <c r="F24" s="150"/>
      <c r="G24" s="124"/>
      <c r="H24" s="131"/>
      <c r="I24" s="131"/>
      <c r="J24" s="131"/>
      <c r="K24" s="190"/>
      <c r="L24" s="515"/>
      <c r="M24" s="516"/>
      <c r="N24" s="124"/>
      <c r="O24" s="131"/>
      <c r="P24" s="126"/>
      <c r="Q24" s="519"/>
      <c r="R24" s="503"/>
      <c r="S24" s="504"/>
    </row>
    <row r="25" spans="1:20" s="35" customFormat="1" x14ac:dyDescent="0.25">
      <c r="A25" s="149"/>
      <c r="B25" s="150"/>
      <c r="C25" s="150"/>
      <c r="D25" s="150"/>
      <c r="E25" s="150"/>
      <c r="F25" s="150"/>
      <c r="G25" s="124"/>
      <c r="H25" s="131"/>
      <c r="I25" s="131"/>
      <c r="J25" s="131"/>
      <c r="K25" s="190"/>
      <c r="L25" s="515"/>
      <c r="M25" s="516"/>
      <c r="N25" s="124"/>
      <c r="O25" s="131"/>
      <c r="P25" s="126"/>
      <c r="Q25" s="476"/>
      <c r="R25" s="503"/>
      <c r="S25" s="504"/>
    </row>
    <row r="26" spans="1:20" s="35" customFormat="1" ht="15.75" thickBot="1" x14ac:dyDescent="0.3">
      <c r="A26" s="152"/>
      <c r="B26" s="153"/>
      <c r="C26" s="153"/>
      <c r="D26" s="153"/>
      <c r="E26" s="153"/>
      <c r="F26" s="153"/>
      <c r="G26" s="127"/>
      <c r="H26" s="128"/>
      <c r="I26" s="128"/>
      <c r="J26" s="128"/>
      <c r="K26" s="191"/>
      <c r="L26" s="517"/>
      <c r="M26" s="518"/>
      <c r="N26" s="127"/>
      <c r="O26" s="128"/>
      <c r="P26" s="129"/>
      <c r="Q26" s="109" t="s">
        <v>67</v>
      </c>
      <c r="R26" s="520"/>
      <c r="S26" s="521"/>
    </row>
    <row r="27" spans="1:20" s="35" customFormat="1" ht="15.75" thickBot="1" x14ac:dyDescent="0.3">
      <c r="A27" s="100"/>
      <c r="B27" s="101"/>
      <c r="C27" s="101"/>
      <c r="D27" s="101"/>
      <c r="E27" s="101"/>
      <c r="F27" s="101"/>
      <c r="G27" s="99"/>
      <c r="H27" s="99"/>
      <c r="I27" s="99"/>
      <c r="J27" s="99"/>
      <c r="K27" s="99"/>
      <c r="L27" s="108"/>
      <c r="M27" s="108"/>
      <c r="N27" s="99"/>
      <c r="O27" s="99"/>
      <c r="P27" s="99"/>
      <c r="Q27" s="99"/>
      <c r="R27" s="101"/>
      <c r="S27" s="101"/>
      <c r="T27" s="110"/>
    </row>
    <row r="28" spans="1:20" ht="16.5" customHeight="1" thickBot="1" x14ac:dyDescent="0.3">
      <c r="A28" s="522" t="s">
        <v>148</v>
      </c>
      <c r="B28" s="522"/>
      <c r="C28" s="522"/>
      <c r="D28" s="522"/>
      <c r="E28" s="522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</row>
    <row r="29" spans="1:20" ht="0.75" customHeight="1" thickBot="1" x14ac:dyDescent="0.3">
      <c r="A29" s="493" t="s">
        <v>6</v>
      </c>
      <c r="B29" s="494"/>
      <c r="C29" s="494"/>
      <c r="D29" s="494"/>
      <c r="E29" s="494"/>
      <c r="F29" s="494"/>
      <c r="G29" s="494" t="s">
        <v>2</v>
      </c>
      <c r="H29" s="494"/>
      <c r="I29" s="494"/>
      <c r="J29" s="494"/>
      <c r="K29" s="494"/>
      <c r="L29" s="495" t="s">
        <v>45</v>
      </c>
      <c r="M29" s="495"/>
      <c r="N29" s="495" t="s">
        <v>72</v>
      </c>
      <c r="O29" s="495"/>
      <c r="P29" s="495"/>
      <c r="Q29" s="496" t="s">
        <v>82</v>
      </c>
      <c r="R29" s="497"/>
      <c r="S29" s="498"/>
    </row>
    <row r="30" spans="1:20" x14ac:dyDescent="0.25">
      <c r="A30" s="181"/>
      <c r="B30" s="147"/>
      <c r="C30" s="147"/>
      <c r="D30" s="147"/>
      <c r="E30" s="147"/>
      <c r="F30" s="147"/>
      <c r="G30" s="130" t="s">
        <v>149</v>
      </c>
      <c r="H30" s="122"/>
      <c r="I30" s="122"/>
      <c r="J30" s="122"/>
      <c r="K30" s="122"/>
      <c r="L30" s="477" t="s">
        <v>0</v>
      </c>
      <c r="M30" s="184"/>
      <c r="N30" s="233" t="s">
        <v>16</v>
      </c>
      <c r="O30" s="233"/>
      <c r="P30" s="233"/>
      <c r="Q30" s="61">
        <v>288000</v>
      </c>
      <c r="R30" s="480">
        <f>Q30+Q32+Q34+Q36+Q44+Q46+Q48+Q50+Q38+Q40+Q42</f>
        <v>627500</v>
      </c>
      <c r="S30" s="290"/>
    </row>
    <row r="31" spans="1:20" x14ac:dyDescent="0.25">
      <c r="A31" s="149"/>
      <c r="B31" s="150"/>
      <c r="C31" s="150"/>
      <c r="D31" s="150"/>
      <c r="E31" s="150"/>
      <c r="F31" s="150"/>
      <c r="G31" s="124"/>
      <c r="H31" s="131"/>
      <c r="I31" s="131"/>
      <c r="J31" s="131"/>
      <c r="K31" s="131"/>
      <c r="L31" s="478"/>
      <c r="M31" s="479"/>
      <c r="N31" s="234"/>
      <c r="O31" s="234"/>
      <c r="P31" s="234"/>
      <c r="Q31" s="62" t="s">
        <v>67</v>
      </c>
      <c r="R31" s="481"/>
      <c r="S31" s="293"/>
    </row>
    <row r="32" spans="1:20" x14ac:dyDescent="0.25">
      <c r="A32" s="149"/>
      <c r="B32" s="150"/>
      <c r="C32" s="150"/>
      <c r="D32" s="150"/>
      <c r="E32" s="150"/>
      <c r="F32" s="150"/>
      <c r="G32" s="124"/>
      <c r="H32" s="131"/>
      <c r="I32" s="131"/>
      <c r="J32" s="131"/>
      <c r="K32" s="131"/>
      <c r="L32" s="478" t="s">
        <v>1</v>
      </c>
      <c r="M32" s="234"/>
      <c r="N32" s="234" t="s">
        <v>15</v>
      </c>
      <c r="O32" s="234"/>
      <c r="P32" s="234"/>
      <c r="Q32" s="71">
        <v>38250</v>
      </c>
      <c r="R32" s="481"/>
      <c r="S32" s="293"/>
    </row>
    <row r="33" spans="1:19" x14ac:dyDescent="0.25">
      <c r="A33" s="149"/>
      <c r="B33" s="150"/>
      <c r="C33" s="150"/>
      <c r="D33" s="150"/>
      <c r="E33" s="150"/>
      <c r="F33" s="150"/>
      <c r="G33" s="124"/>
      <c r="H33" s="131"/>
      <c r="I33" s="131"/>
      <c r="J33" s="131"/>
      <c r="K33" s="131"/>
      <c r="L33" s="484"/>
      <c r="M33" s="234"/>
      <c r="N33" s="234"/>
      <c r="O33" s="234"/>
      <c r="P33" s="234"/>
      <c r="Q33" s="70" t="s">
        <v>67</v>
      </c>
      <c r="R33" s="481"/>
      <c r="S33" s="293"/>
    </row>
    <row r="34" spans="1:19" s="35" customFormat="1" x14ac:dyDescent="0.25">
      <c r="A34" s="149"/>
      <c r="B34" s="150"/>
      <c r="C34" s="150"/>
      <c r="D34" s="150"/>
      <c r="E34" s="150"/>
      <c r="F34" s="150"/>
      <c r="G34" s="124"/>
      <c r="H34" s="131"/>
      <c r="I34" s="131"/>
      <c r="J34" s="131"/>
      <c r="K34" s="131"/>
      <c r="L34" s="478" t="s">
        <v>3</v>
      </c>
      <c r="M34" s="479"/>
      <c r="N34" s="234" t="s">
        <v>71</v>
      </c>
      <c r="O34" s="234"/>
      <c r="P34" s="234"/>
      <c r="Q34" s="71">
        <v>6850</v>
      </c>
      <c r="R34" s="481"/>
      <c r="S34" s="293"/>
    </row>
    <row r="35" spans="1:19" s="35" customFormat="1" x14ac:dyDescent="0.25">
      <c r="A35" s="149"/>
      <c r="B35" s="150"/>
      <c r="C35" s="150"/>
      <c r="D35" s="150"/>
      <c r="E35" s="150"/>
      <c r="F35" s="150"/>
      <c r="G35" s="124"/>
      <c r="H35" s="131"/>
      <c r="I35" s="131"/>
      <c r="J35" s="131"/>
      <c r="K35" s="131"/>
      <c r="L35" s="478"/>
      <c r="M35" s="479"/>
      <c r="N35" s="234"/>
      <c r="O35" s="234"/>
      <c r="P35" s="234"/>
      <c r="Q35" s="70" t="s">
        <v>69</v>
      </c>
      <c r="R35" s="481"/>
      <c r="S35" s="293"/>
    </row>
    <row r="36" spans="1:19" x14ac:dyDescent="0.25">
      <c r="A36" s="149"/>
      <c r="B36" s="150"/>
      <c r="C36" s="150"/>
      <c r="D36" s="150"/>
      <c r="E36" s="150"/>
      <c r="F36" s="150"/>
      <c r="G36" s="124"/>
      <c r="H36" s="131"/>
      <c r="I36" s="131"/>
      <c r="J36" s="131"/>
      <c r="K36" s="131"/>
      <c r="L36" s="478" t="s">
        <v>5</v>
      </c>
      <c r="M36" s="479"/>
      <c r="N36" s="234" t="s">
        <v>194</v>
      </c>
      <c r="O36" s="234"/>
      <c r="P36" s="234"/>
      <c r="Q36" s="92">
        <v>1500</v>
      </c>
      <c r="R36" s="481"/>
      <c r="S36" s="293"/>
    </row>
    <row r="37" spans="1:19" x14ac:dyDescent="0.25">
      <c r="A37" s="149"/>
      <c r="B37" s="150"/>
      <c r="C37" s="150"/>
      <c r="D37" s="150"/>
      <c r="E37" s="150"/>
      <c r="F37" s="150"/>
      <c r="G37" s="124"/>
      <c r="H37" s="131"/>
      <c r="I37" s="131"/>
      <c r="J37" s="131"/>
      <c r="K37" s="131"/>
      <c r="L37" s="478"/>
      <c r="M37" s="479"/>
      <c r="N37" s="234"/>
      <c r="O37" s="234"/>
      <c r="P37" s="234"/>
      <c r="Q37" s="93" t="s">
        <v>67</v>
      </c>
      <c r="R37" s="481"/>
      <c r="S37" s="293"/>
    </row>
    <row r="38" spans="1:19" s="35" customFormat="1" x14ac:dyDescent="0.25">
      <c r="A38" s="149"/>
      <c r="B38" s="150"/>
      <c r="C38" s="150"/>
      <c r="D38" s="150"/>
      <c r="E38" s="150"/>
      <c r="F38" s="150"/>
      <c r="G38" s="124"/>
      <c r="H38" s="131"/>
      <c r="I38" s="131"/>
      <c r="J38" s="131"/>
      <c r="K38" s="131"/>
      <c r="L38" s="489" t="s">
        <v>117</v>
      </c>
      <c r="M38" s="193"/>
      <c r="N38" s="192" t="s">
        <v>118</v>
      </c>
      <c r="O38" s="492"/>
      <c r="P38" s="193"/>
      <c r="Q38" s="92">
        <v>82000</v>
      </c>
      <c r="R38" s="481"/>
      <c r="S38" s="293"/>
    </row>
    <row r="39" spans="1:19" s="35" customFormat="1" x14ac:dyDescent="0.25">
      <c r="A39" s="149"/>
      <c r="B39" s="150"/>
      <c r="C39" s="150"/>
      <c r="D39" s="150"/>
      <c r="E39" s="150"/>
      <c r="F39" s="150"/>
      <c r="G39" s="124"/>
      <c r="H39" s="131"/>
      <c r="I39" s="131"/>
      <c r="J39" s="131"/>
      <c r="K39" s="131"/>
      <c r="L39" s="535"/>
      <c r="M39" s="536"/>
      <c r="N39" s="537"/>
      <c r="O39" s="538"/>
      <c r="P39" s="536"/>
      <c r="Q39" s="94" t="s">
        <v>67</v>
      </c>
      <c r="R39" s="481"/>
      <c r="S39" s="293"/>
    </row>
    <row r="40" spans="1:19" s="35" customFormat="1" x14ac:dyDescent="0.25">
      <c r="A40" s="149"/>
      <c r="B40" s="150"/>
      <c r="C40" s="150"/>
      <c r="D40" s="150"/>
      <c r="E40" s="150"/>
      <c r="F40" s="150"/>
      <c r="G40" s="124"/>
      <c r="H40" s="131"/>
      <c r="I40" s="131"/>
      <c r="J40" s="131"/>
      <c r="K40" s="131"/>
      <c r="L40" s="489" t="s">
        <v>131</v>
      </c>
      <c r="M40" s="539"/>
      <c r="N40" s="192" t="s">
        <v>139</v>
      </c>
      <c r="O40" s="492"/>
      <c r="P40" s="193"/>
      <c r="Q40" s="92">
        <v>51000</v>
      </c>
      <c r="R40" s="481"/>
      <c r="S40" s="293"/>
    </row>
    <row r="41" spans="1:19" s="35" customFormat="1" x14ac:dyDescent="0.25">
      <c r="A41" s="149"/>
      <c r="B41" s="150"/>
      <c r="C41" s="150"/>
      <c r="D41" s="150"/>
      <c r="E41" s="150"/>
      <c r="F41" s="150"/>
      <c r="G41" s="124"/>
      <c r="H41" s="131"/>
      <c r="I41" s="131"/>
      <c r="J41" s="131"/>
      <c r="K41" s="131"/>
      <c r="L41" s="540"/>
      <c r="M41" s="541"/>
      <c r="N41" s="537"/>
      <c r="O41" s="538"/>
      <c r="P41" s="536"/>
      <c r="Q41" s="94" t="s">
        <v>67</v>
      </c>
      <c r="R41" s="481"/>
      <c r="S41" s="293"/>
    </row>
    <row r="42" spans="1:19" s="35" customFormat="1" x14ac:dyDescent="0.25">
      <c r="A42" s="149"/>
      <c r="B42" s="150"/>
      <c r="C42" s="150"/>
      <c r="D42" s="150"/>
      <c r="E42" s="150"/>
      <c r="F42" s="150"/>
      <c r="G42" s="124"/>
      <c r="H42" s="131"/>
      <c r="I42" s="131"/>
      <c r="J42" s="131"/>
      <c r="K42" s="131"/>
      <c r="L42" s="490" t="s">
        <v>121</v>
      </c>
      <c r="M42" s="126"/>
      <c r="N42" s="124" t="s">
        <v>119</v>
      </c>
      <c r="O42" s="131"/>
      <c r="P42" s="126"/>
      <c r="Q42" s="92">
        <v>4800</v>
      </c>
      <c r="R42" s="481"/>
      <c r="S42" s="293"/>
    </row>
    <row r="43" spans="1:19" s="35" customFormat="1" ht="15.75" thickBot="1" x14ac:dyDescent="0.3">
      <c r="A43" s="149"/>
      <c r="B43" s="150"/>
      <c r="C43" s="150"/>
      <c r="D43" s="150"/>
      <c r="E43" s="150"/>
      <c r="F43" s="150"/>
      <c r="G43" s="124"/>
      <c r="H43" s="131"/>
      <c r="I43" s="131"/>
      <c r="J43" s="131"/>
      <c r="K43" s="131"/>
      <c r="L43" s="491"/>
      <c r="M43" s="129"/>
      <c r="N43" s="127"/>
      <c r="O43" s="128"/>
      <c r="P43" s="129"/>
      <c r="Q43" s="89" t="s">
        <v>67</v>
      </c>
      <c r="R43" s="481"/>
      <c r="S43" s="293"/>
    </row>
    <row r="44" spans="1:19" x14ac:dyDescent="0.25">
      <c r="A44" s="149"/>
      <c r="B44" s="150"/>
      <c r="C44" s="150"/>
      <c r="D44" s="150"/>
      <c r="E44" s="150"/>
      <c r="F44" s="150"/>
      <c r="G44" s="124"/>
      <c r="H44" s="131"/>
      <c r="I44" s="131"/>
      <c r="J44" s="131"/>
      <c r="K44" s="131"/>
      <c r="L44" s="487" t="s">
        <v>12</v>
      </c>
      <c r="M44" s="488"/>
      <c r="N44" s="394" t="s">
        <v>74</v>
      </c>
      <c r="O44" s="394"/>
      <c r="P44" s="394"/>
      <c r="Q44" s="72">
        <v>126400</v>
      </c>
      <c r="R44" s="481"/>
      <c r="S44" s="293"/>
    </row>
    <row r="45" spans="1:19" x14ac:dyDescent="0.25">
      <c r="A45" s="149"/>
      <c r="B45" s="150"/>
      <c r="C45" s="150"/>
      <c r="D45" s="150"/>
      <c r="E45" s="150"/>
      <c r="F45" s="150"/>
      <c r="G45" s="124"/>
      <c r="H45" s="131"/>
      <c r="I45" s="131"/>
      <c r="J45" s="131"/>
      <c r="K45" s="131"/>
      <c r="L45" s="396"/>
      <c r="M45" s="397"/>
      <c r="N45" s="398"/>
      <c r="O45" s="398"/>
      <c r="P45" s="398"/>
      <c r="Q45" s="73" t="s">
        <v>75</v>
      </c>
      <c r="R45" s="481"/>
      <c r="S45" s="293"/>
    </row>
    <row r="46" spans="1:19" x14ac:dyDescent="0.25">
      <c r="A46" s="149"/>
      <c r="B46" s="150"/>
      <c r="C46" s="150"/>
      <c r="D46" s="150"/>
      <c r="E46" s="150"/>
      <c r="F46" s="150"/>
      <c r="G46" s="124"/>
      <c r="H46" s="131"/>
      <c r="I46" s="131"/>
      <c r="J46" s="131"/>
      <c r="K46" s="131"/>
      <c r="L46" s="396" t="s">
        <v>8</v>
      </c>
      <c r="M46" s="397"/>
      <c r="N46" s="398" t="s">
        <v>21</v>
      </c>
      <c r="O46" s="398"/>
      <c r="P46" s="398"/>
      <c r="Q46" s="74">
        <v>6400</v>
      </c>
      <c r="R46" s="481"/>
      <c r="S46" s="293"/>
    </row>
    <row r="47" spans="1:19" x14ac:dyDescent="0.25">
      <c r="A47" s="149"/>
      <c r="B47" s="150"/>
      <c r="C47" s="150"/>
      <c r="D47" s="150"/>
      <c r="E47" s="150"/>
      <c r="F47" s="150"/>
      <c r="G47" s="124"/>
      <c r="H47" s="131"/>
      <c r="I47" s="131"/>
      <c r="J47" s="131"/>
      <c r="K47" s="131"/>
      <c r="L47" s="396"/>
      <c r="M47" s="397"/>
      <c r="N47" s="398"/>
      <c r="O47" s="398"/>
      <c r="P47" s="398"/>
      <c r="Q47" s="75" t="s">
        <v>75</v>
      </c>
      <c r="R47" s="481"/>
      <c r="S47" s="293"/>
    </row>
    <row r="48" spans="1:19" x14ac:dyDescent="0.25">
      <c r="A48" s="149"/>
      <c r="B48" s="150"/>
      <c r="C48" s="150"/>
      <c r="D48" s="150"/>
      <c r="E48" s="150"/>
      <c r="F48" s="150"/>
      <c r="G48" s="124"/>
      <c r="H48" s="131"/>
      <c r="I48" s="131"/>
      <c r="J48" s="131"/>
      <c r="K48" s="131"/>
      <c r="L48" s="396" t="s">
        <v>9</v>
      </c>
      <c r="M48" s="397"/>
      <c r="N48" s="398" t="s">
        <v>100</v>
      </c>
      <c r="O48" s="398"/>
      <c r="P48" s="398"/>
      <c r="Q48" s="74">
        <v>15500</v>
      </c>
      <c r="R48" s="149"/>
      <c r="S48" s="482"/>
    </row>
    <row r="49" spans="1:27" x14ac:dyDescent="0.25">
      <c r="A49" s="149"/>
      <c r="B49" s="150"/>
      <c r="C49" s="150"/>
      <c r="D49" s="150"/>
      <c r="E49" s="150"/>
      <c r="F49" s="150"/>
      <c r="G49" s="124"/>
      <c r="H49" s="131"/>
      <c r="I49" s="131"/>
      <c r="J49" s="131"/>
      <c r="K49" s="131"/>
      <c r="L49" s="396"/>
      <c r="M49" s="397"/>
      <c r="N49" s="398"/>
      <c r="O49" s="398"/>
      <c r="P49" s="398"/>
      <c r="Q49" s="75" t="s">
        <v>75</v>
      </c>
      <c r="R49" s="149"/>
      <c r="S49" s="482"/>
    </row>
    <row r="50" spans="1:27" x14ac:dyDescent="0.25">
      <c r="A50" s="149"/>
      <c r="B50" s="150"/>
      <c r="C50" s="150"/>
      <c r="D50" s="150"/>
      <c r="E50" s="150"/>
      <c r="F50" s="150"/>
      <c r="G50" s="380"/>
      <c r="H50" s="150"/>
      <c r="I50" s="150"/>
      <c r="J50" s="150"/>
      <c r="K50" s="150"/>
      <c r="L50" s="396" t="s">
        <v>10</v>
      </c>
      <c r="M50" s="397"/>
      <c r="N50" s="398" t="s">
        <v>76</v>
      </c>
      <c r="O50" s="398"/>
      <c r="P50" s="398"/>
      <c r="Q50" s="74">
        <v>6800</v>
      </c>
      <c r="R50" s="149"/>
      <c r="S50" s="482"/>
    </row>
    <row r="51" spans="1:27" ht="15.75" thickBot="1" x14ac:dyDescent="0.3">
      <c r="A51" s="152"/>
      <c r="B51" s="153"/>
      <c r="C51" s="153"/>
      <c r="D51" s="153"/>
      <c r="E51" s="153"/>
      <c r="F51" s="153"/>
      <c r="G51" s="381"/>
      <c r="H51" s="153"/>
      <c r="I51" s="153"/>
      <c r="J51" s="153"/>
      <c r="K51" s="153"/>
      <c r="L51" s="390"/>
      <c r="M51" s="391"/>
      <c r="N51" s="392"/>
      <c r="O51" s="392"/>
      <c r="P51" s="392"/>
      <c r="Q51" s="59" t="s">
        <v>75</v>
      </c>
      <c r="R51" s="152"/>
      <c r="S51" s="483"/>
    </row>
    <row r="52" spans="1:27" ht="15.75" thickBot="1" x14ac:dyDescent="0.3"/>
    <row r="53" spans="1:27" ht="15.75" customHeight="1" thickBot="1" x14ac:dyDescent="0.3">
      <c r="A53" s="532" t="s">
        <v>6</v>
      </c>
      <c r="B53" s="533"/>
      <c r="C53" s="533"/>
      <c r="D53" s="533"/>
      <c r="E53" s="533"/>
      <c r="F53" s="533"/>
      <c r="G53" s="533" t="s">
        <v>2</v>
      </c>
      <c r="H53" s="533"/>
      <c r="I53" s="533"/>
      <c r="J53" s="533"/>
      <c r="K53" s="533"/>
      <c r="L53" s="534" t="s">
        <v>45</v>
      </c>
      <c r="M53" s="534"/>
      <c r="N53" s="534" t="s">
        <v>72</v>
      </c>
      <c r="O53" s="534"/>
      <c r="P53" s="534"/>
      <c r="Q53" s="525" t="s">
        <v>82</v>
      </c>
      <c r="R53" s="526"/>
      <c r="S53" s="527"/>
    </row>
    <row r="54" spans="1:27" x14ac:dyDescent="0.25">
      <c r="A54" s="181"/>
      <c r="B54" s="147"/>
      <c r="C54" s="147"/>
      <c r="D54" s="147"/>
      <c r="E54" s="147"/>
      <c r="F54" s="147"/>
      <c r="G54" s="130" t="s">
        <v>150</v>
      </c>
      <c r="H54" s="122"/>
      <c r="I54" s="122"/>
      <c r="J54" s="122"/>
      <c r="K54" s="122"/>
      <c r="L54" s="477" t="s">
        <v>0</v>
      </c>
      <c r="M54" s="184"/>
      <c r="N54" s="233" t="s">
        <v>16</v>
      </c>
      <c r="O54" s="233"/>
      <c r="P54" s="233"/>
      <c r="Q54" s="91">
        <v>288000</v>
      </c>
      <c r="R54" s="480">
        <f>Q54+Q56+Q58+Q60+Q62+Q64+Q66+Q68</f>
        <v>962400</v>
      </c>
      <c r="S54" s="290"/>
    </row>
    <row r="55" spans="1:27" x14ac:dyDescent="0.25">
      <c r="A55" s="149"/>
      <c r="B55" s="150"/>
      <c r="C55" s="150"/>
      <c r="D55" s="150"/>
      <c r="E55" s="150"/>
      <c r="F55" s="150"/>
      <c r="G55" s="124"/>
      <c r="H55" s="131"/>
      <c r="I55" s="131"/>
      <c r="J55" s="131"/>
      <c r="K55" s="131"/>
      <c r="L55" s="478"/>
      <c r="M55" s="479"/>
      <c r="N55" s="234"/>
      <c r="O55" s="234"/>
      <c r="P55" s="234"/>
      <c r="Q55" s="90" t="s">
        <v>67</v>
      </c>
      <c r="R55" s="481"/>
      <c r="S55" s="293"/>
    </row>
    <row r="56" spans="1:27" x14ac:dyDescent="0.25">
      <c r="A56" s="149"/>
      <c r="B56" s="150"/>
      <c r="C56" s="150"/>
      <c r="D56" s="150"/>
      <c r="E56" s="150"/>
      <c r="F56" s="150"/>
      <c r="G56" s="124"/>
      <c r="H56" s="131"/>
      <c r="I56" s="131"/>
      <c r="J56" s="131"/>
      <c r="K56" s="131"/>
      <c r="L56" s="478" t="s">
        <v>93</v>
      </c>
      <c r="M56" s="234"/>
      <c r="N56" s="234" t="s">
        <v>17</v>
      </c>
      <c r="O56" s="234"/>
      <c r="P56" s="234"/>
      <c r="Q56" s="71">
        <v>266500</v>
      </c>
      <c r="R56" s="481"/>
      <c r="S56" s="293"/>
    </row>
    <row r="57" spans="1:27" x14ac:dyDescent="0.25">
      <c r="A57" s="149"/>
      <c r="B57" s="150"/>
      <c r="C57" s="150"/>
      <c r="D57" s="150"/>
      <c r="E57" s="150"/>
      <c r="F57" s="150"/>
      <c r="G57" s="124"/>
      <c r="H57" s="131"/>
      <c r="I57" s="131"/>
      <c r="J57" s="131"/>
      <c r="K57" s="131"/>
      <c r="L57" s="484"/>
      <c r="M57" s="234"/>
      <c r="N57" s="234"/>
      <c r="O57" s="234"/>
      <c r="P57" s="234"/>
      <c r="Q57" s="70" t="s">
        <v>67</v>
      </c>
      <c r="R57" s="481"/>
      <c r="S57" s="293"/>
    </row>
    <row r="58" spans="1:27" x14ac:dyDescent="0.25">
      <c r="A58" s="149"/>
      <c r="B58" s="150"/>
      <c r="C58" s="150"/>
      <c r="D58" s="150"/>
      <c r="E58" s="150"/>
      <c r="F58" s="150"/>
      <c r="G58" s="124"/>
      <c r="H58" s="131"/>
      <c r="I58" s="131"/>
      <c r="J58" s="131"/>
      <c r="K58" s="131"/>
      <c r="L58" s="478" t="s">
        <v>62</v>
      </c>
      <c r="M58" s="479"/>
      <c r="N58" s="234" t="s">
        <v>77</v>
      </c>
      <c r="O58" s="234"/>
      <c r="P58" s="234"/>
      <c r="Q58" s="71">
        <v>251200</v>
      </c>
      <c r="R58" s="481"/>
      <c r="S58" s="293"/>
      <c r="V58" s="7"/>
      <c r="W58" s="7"/>
      <c r="X58" s="7"/>
      <c r="Y58" s="7"/>
      <c r="Z58" s="7"/>
      <c r="AA58" s="7"/>
    </row>
    <row r="59" spans="1:27" x14ac:dyDescent="0.25">
      <c r="A59" s="149"/>
      <c r="B59" s="150"/>
      <c r="C59" s="150"/>
      <c r="D59" s="150"/>
      <c r="E59" s="150"/>
      <c r="F59" s="150"/>
      <c r="G59" s="124"/>
      <c r="H59" s="131"/>
      <c r="I59" s="131"/>
      <c r="J59" s="131"/>
      <c r="K59" s="131"/>
      <c r="L59" s="478"/>
      <c r="M59" s="479"/>
      <c r="N59" s="234"/>
      <c r="O59" s="234"/>
      <c r="P59" s="234"/>
      <c r="Q59" s="70" t="s">
        <v>67</v>
      </c>
      <c r="R59" s="481"/>
      <c r="S59" s="293"/>
    </row>
    <row r="60" spans="1:27" x14ac:dyDescent="0.25">
      <c r="A60" s="149"/>
      <c r="B60" s="150"/>
      <c r="C60" s="150"/>
      <c r="D60" s="150"/>
      <c r="E60" s="150"/>
      <c r="F60" s="150"/>
      <c r="G60" s="124"/>
      <c r="H60" s="131"/>
      <c r="I60" s="131"/>
      <c r="J60" s="131"/>
      <c r="K60" s="131"/>
      <c r="L60" s="478" t="s">
        <v>5</v>
      </c>
      <c r="M60" s="479"/>
      <c r="N60" s="234" t="s">
        <v>194</v>
      </c>
      <c r="O60" s="234"/>
      <c r="P60" s="234"/>
      <c r="Q60" s="71">
        <v>1500</v>
      </c>
      <c r="R60" s="481"/>
      <c r="S60" s="293"/>
    </row>
    <row r="61" spans="1:27" ht="15.75" thickBot="1" x14ac:dyDescent="0.3">
      <c r="A61" s="149"/>
      <c r="B61" s="150"/>
      <c r="C61" s="150"/>
      <c r="D61" s="150"/>
      <c r="E61" s="150"/>
      <c r="F61" s="150"/>
      <c r="G61" s="124"/>
      <c r="H61" s="131"/>
      <c r="I61" s="131"/>
      <c r="J61" s="131"/>
      <c r="K61" s="131"/>
      <c r="L61" s="485"/>
      <c r="M61" s="486"/>
      <c r="N61" s="365"/>
      <c r="O61" s="365"/>
      <c r="P61" s="365"/>
      <c r="Q61" s="60" t="s">
        <v>67</v>
      </c>
      <c r="R61" s="481"/>
      <c r="S61" s="293"/>
    </row>
    <row r="62" spans="1:27" x14ac:dyDescent="0.25">
      <c r="A62" s="149"/>
      <c r="B62" s="150"/>
      <c r="C62" s="150"/>
      <c r="D62" s="150"/>
      <c r="E62" s="150"/>
      <c r="F62" s="150"/>
      <c r="G62" s="124"/>
      <c r="H62" s="131"/>
      <c r="I62" s="131"/>
      <c r="J62" s="131"/>
      <c r="K62" s="131"/>
      <c r="L62" s="487" t="s">
        <v>12</v>
      </c>
      <c r="M62" s="488"/>
      <c r="N62" s="394" t="s">
        <v>74</v>
      </c>
      <c r="O62" s="394"/>
      <c r="P62" s="394"/>
      <c r="Q62" s="72">
        <v>126500</v>
      </c>
      <c r="R62" s="481"/>
      <c r="S62" s="293"/>
    </row>
    <row r="63" spans="1:27" x14ac:dyDescent="0.25">
      <c r="A63" s="149"/>
      <c r="B63" s="150"/>
      <c r="C63" s="150"/>
      <c r="D63" s="150"/>
      <c r="E63" s="150"/>
      <c r="F63" s="150"/>
      <c r="G63" s="124"/>
      <c r="H63" s="131"/>
      <c r="I63" s="131"/>
      <c r="J63" s="131"/>
      <c r="K63" s="131"/>
      <c r="L63" s="396"/>
      <c r="M63" s="397"/>
      <c r="N63" s="398"/>
      <c r="O63" s="398"/>
      <c r="P63" s="398"/>
      <c r="Q63" s="73" t="s">
        <v>75</v>
      </c>
      <c r="R63" s="481"/>
      <c r="S63" s="293"/>
    </row>
    <row r="64" spans="1:27" x14ac:dyDescent="0.25">
      <c r="A64" s="149"/>
      <c r="B64" s="150"/>
      <c r="C64" s="150"/>
      <c r="D64" s="150"/>
      <c r="E64" s="150"/>
      <c r="F64" s="150"/>
      <c r="G64" s="124"/>
      <c r="H64" s="131"/>
      <c r="I64" s="131"/>
      <c r="J64" s="131"/>
      <c r="K64" s="131"/>
      <c r="L64" s="396" t="s">
        <v>8</v>
      </c>
      <c r="M64" s="397"/>
      <c r="N64" s="398" t="s">
        <v>21</v>
      </c>
      <c r="O64" s="398"/>
      <c r="P64" s="398"/>
      <c r="Q64" s="74">
        <v>6400</v>
      </c>
      <c r="R64" s="481"/>
      <c r="S64" s="293"/>
    </row>
    <row r="65" spans="1:19" x14ac:dyDescent="0.25">
      <c r="A65" s="149"/>
      <c r="B65" s="150"/>
      <c r="C65" s="150"/>
      <c r="D65" s="150"/>
      <c r="E65" s="150"/>
      <c r="F65" s="150"/>
      <c r="G65" s="124"/>
      <c r="H65" s="131"/>
      <c r="I65" s="131"/>
      <c r="J65" s="131"/>
      <c r="K65" s="131"/>
      <c r="L65" s="396"/>
      <c r="M65" s="397"/>
      <c r="N65" s="398"/>
      <c r="O65" s="398"/>
      <c r="P65" s="398"/>
      <c r="Q65" s="97" t="s">
        <v>75</v>
      </c>
      <c r="R65" s="481"/>
      <c r="S65" s="293"/>
    </row>
    <row r="66" spans="1:19" x14ac:dyDescent="0.25">
      <c r="A66" s="149"/>
      <c r="B66" s="150"/>
      <c r="C66" s="150"/>
      <c r="D66" s="150"/>
      <c r="E66" s="150"/>
      <c r="F66" s="150"/>
      <c r="G66" s="124"/>
      <c r="H66" s="131"/>
      <c r="I66" s="131"/>
      <c r="J66" s="131"/>
      <c r="K66" s="131"/>
      <c r="L66" s="396" t="s">
        <v>9</v>
      </c>
      <c r="M66" s="397"/>
      <c r="N66" s="398" t="s">
        <v>100</v>
      </c>
      <c r="O66" s="398"/>
      <c r="P66" s="398"/>
      <c r="Q66" s="74">
        <v>15500</v>
      </c>
      <c r="R66" s="149"/>
      <c r="S66" s="482"/>
    </row>
    <row r="67" spans="1:19" x14ac:dyDescent="0.25">
      <c r="A67" s="149"/>
      <c r="B67" s="150"/>
      <c r="C67" s="150"/>
      <c r="D67" s="150"/>
      <c r="E67" s="150"/>
      <c r="F67" s="150"/>
      <c r="G67" s="124"/>
      <c r="H67" s="131"/>
      <c r="I67" s="131"/>
      <c r="J67" s="131"/>
      <c r="K67" s="131"/>
      <c r="L67" s="396"/>
      <c r="M67" s="397"/>
      <c r="N67" s="398"/>
      <c r="O67" s="398"/>
      <c r="P67" s="398"/>
      <c r="Q67" s="97" t="s">
        <v>75</v>
      </c>
      <c r="R67" s="149"/>
      <c r="S67" s="482"/>
    </row>
    <row r="68" spans="1:19" x14ac:dyDescent="0.25">
      <c r="A68" s="149"/>
      <c r="B68" s="150"/>
      <c r="C68" s="150"/>
      <c r="D68" s="150"/>
      <c r="E68" s="150"/>
      <c r="F68" s="150"/>
      <c r="G68" s="380"/>
      <c r="H68" s="150"/>
      <c r="I68" s="150"/>
      <c r="J68" s="150"/>
      <c r="K68" s="150"/>
      <c r="L68" s="396" t="s">
        <v>10</v>
      </c>
      <c r="M68" s="397"/>
      <c r="N68" s="398" t="s">
        <v>76</v>
      </c>
      <c r="O68" s="398"/>
      <c r="P68" s="398"/>
      <c r="Q68" s="74">
        <v>6800</v>
      </c>
      <c r="R68" s="149"/>
      <c r="S68" s="482"/>
    </row>
    <row r="69" spans="1:19" ht="15.75" thickBot="1" x14ac:dyDescent="0.3">
      <c r="A69" s="152"/>
      <c r="B69" s="153"/>
      <c r="C69" s="153"/>
      <c r="D69" s="153"/>
      <c r="E69" s="153"/>
      <c r="F69" s="153"/>
      <c r="G69" s="381"/>
      <c r="H69" s="153"/>
      <c r="I69" s="153"/>
      <c r="J69" s="153"/>
      <c r="K69" s="153"/>
      <c r="L69" s="390"/>
      <c r="M69" s="391"/>
      <c r="N69" s="392"/>
      <c r="O69" s="392"/>
      <c r="P69" s="392"/>
      <c r="Q69" s="98" t="s">
        <v>75</v>
      </c>
      <c r="R69" s="152"/>
      <c r="S69" s="483"/>
    </row>
    <row r="70" spans="1:19" ht="15.75" thickBot="1" x14ac:dyDescent="0.3"/>
    <row r="71" spans="1:19" ht="15.75" customHeight="1" thickBot="1" x14ac:dyDescent="0.3">
      <c r="A71" s="493" t="s">
        <v>6</v>
      </c>
      <c r="B71" s="494"/>
      <c r="C71" s="494"/>
      <c r="D71" s="494"/>
      <c r="E71" s="494"/>
      <c r="F71" s="494"/>
      <c r="G71" s="494" t="s">
        <v>2</v>
      </c>
      <c r="H71" s="494"/>
      <c r="I71" s="494"/>
      <c r="J71" s="494"/>
      <c r="K71" s="494"/>
      <c r="L71" s="495" t="s">
        <v>45</v>
      </c>
      <c r="M71" s="495"/>
      <c r="N71" s="495" t="s">
        <v>72</v>
      </c>
      <c r="O71" s="495"/>
      <c r="P71" s="495"/>
      <c r="Q71" s="496" t="s">
        <v>82</v>
      </c>
      <c r="R71" s="497"/>
      <c r="S71" s="498"/>
    </row>
    <row r="72" spans="1:19" x14ac:dyDescent="0.25">
      <c r="A72" s="181"/>
      <c r="B72" s="147"/>
      <c r="C72" s="147"/>
      <c r="D72" s="147"/>
      <c r="E72" s="147"/>
      <c r="F72" s="147"/>
      <c r="G72" s="130" t="s">
        <v>151</v>
      </c>
      <c r="H72" s="122"/>
      <c r="I72" s="122"/>
      <c r="J72" s="122"/>
      <c r="K72" s="122"/>
      <c r="L72" s="477" t="s">
        <v>0</v>
      </c>
      <c r="M72" s="184"/>
      <c r="N72" s="233" t="s">
        <v>16</v>
      </c>
      <c r="O72" s="233"/>
      <c r="P72" s="233"/>
      <c r="Q72" s="91">
        <v>288000</v>
      </c>
      <c r="R72" s="480">
        <f>Q72+Q74+Q76+Q81+Q79+Q84+Q86+Q88+Q90</f>
        <v>1282200</v>
      </c>
      <c r="S72" s="290"/>
    </row>
    <row r="73" spans="1:19" x14ac:dyDescent="0.25">
      <c r="A73" s="149"/>
      <c r="B73" s="150"/>
      <c r="C73" s="150"/>
      <c r="D73" s="150"/>
      <c r="E73" s="150"/>
      <c r="F73" s="150"/>
      <c r="G73" s="124"/>
      <c r="H73" s="131"/>
      <c r="I73" s="131"/>
      <c r="J73" s="131"/>
      <c r="K73" s="131"/>
      <c r="L73" s="478"/>
      <c r="M73" s="479"/>
      <c r="N73" s="234"/>
      <c r="O73" s="234"/>
      <c r="P73" s="234"/>
      <c r="Q73" s="90" t="s">
        <v>67</v>
      </c>
      <c r="R73" s="481"/>
      <c r="S73" s="293"/>
    </row>
    <row r="74" spans="1:19" x14ac:dyDescent="0.25">
      <c r="A74" s="149"/>
      <c r="B74" s="150"/>
      <c r="C74" s="150"/>
      <c r="D74" s="150"/>
      <c r="E74" s="150"/>
      <c r="F74" s="150"/>
      <c r="G74" s="124"/>
      <c r="H74" s="131"/>
      <c r="I74" s="131"/>
      <c r="J74" s="131"/>
      <c r="K74" s="131"/>
      <c r="L74" s="478" t="s">
        <v>93</v>
      </c>
      <c r="M74" s="234"/>
      <c r="N74" s="234" t="s">
        <v>17</v>
      </c>
      <c r="O74" s="234"/>
      <c r="P74" s="234"/>
      <c r="Q74" s="71">
        <v>266500</v>
      </c>
      <c r="R74" s="481"/>
      <c r="S74" s="293"/>
    </row>
    <row r="75" spans="1:19" x14ac:dyDescent="0.25">
      <c r="A75" s="149"/>
      <c r="B75" s="150"/>
      <c r="C75" s="150"/>
      <c r="D75" s="150"/>
      <c r="E75" s="150"/>
      <c r="F75" s="150"/>
      <c r="G75" s="124"/>
      <c r="H75" s="131"/>
      <c r="I75" s="131"/>
      <c r="J75" s="131"/>
      <c r="K75" s="131"/>
      <c r="L75" s="484"/>
      <c r="M75" s="234"/>
      <c r="N75" s="234"/>
      <c r="O75" s="234"/>
      <c r="P75" s="234"/>
      <c r="Q75" s="70" t="s">
        <v>67</v>
      </c>
      <c r="R75" s="481"/>
      <c r="S75" s="293"/>
    </row>
    <row r="76" spans="1:19" x14ac:dyDescent="0.25">
      <c r="A76" s="149"/>
      <c r="B76" s="150"/>
      <c r="C76" s="150"/>
      <c r="D76" s="150"/>
      <c r="E76" s="150"/>
      <c r="F76" s="150"/>
      <c r="G76" s="124"/>
      <c r="H76" s="131"/>
      <c r="I76" s="131"/>
      <c r="J76" s="131"/>
      <c r="K76" s="131"/>
      <c r="L76" s="478" t="s">
        <v>133</v>
      </c>
      <c r="M76" s="479"/>
      <c r="N76" s="234" t="s">
        <v>143</v>
      </c>
      <c r="O76" s="234"/>
      <c r="P76" s="234"/>
      <c r="Q76" s="475">
        <v>522600</v>
      </c>
      <c r="R76" s="481"/>
      <c r="S76" s="293"/>
    </row>
    <row r="77" spans="1:19" s="35" customFormat="1" x14ac:dyDescent="0.25">
      <c r="A77" s="149"/>
      <c r="B77" s="150"/>
      <c r="C77" s="150"/>
      <c r="D77" s="150"/>
      <c r="E77" s="150"/>
      <c r="F77" s="150"/>
      <c r="G77" s="124"/>
      <c r="H77" s="131"/>
      <c r="I77" s="131"/>
      <c r="J77" s="131"/>
      <c r="K77" s="131"/>
      <c r="L77" s="478"/>
      <c r="M77" s="479"/>
      <c r="N77" s="234"/>
      <c r="O77" s="234"/>
      <c r="P77" s="234"/>
      <c r="Q77" s="476"/>
      <c r="R77" s="481"/>
      <c r="S77" s="293"/>
    </row>
    <row r="78" spans="1:19" x14ac:dyDescent="0.25">
      <c r="A78" s="149"/>
      <c r="B78" s="150"/>
      <c r="C78" s="150"/>
      <c r="D78" s="150"/>
      <c r="E78" s="150"/>
      <c r="F78" s="150"/>
      <c r="G78" s="124"/>
      <c r="H78" s="131"/>
      <c r="I78" s="131"/>
      <c r="J78" s="131"/>
      <c r="K78" s="131"/>
      <c r="L78" s="478"/>
      <c r="M78" s="479"/>
      <c r="N78" s="234"/>
      <c r="O78" s="234"/>
      <c r="P78" s="234"/>
      <c r="Q78" s="70" t="s">
        <v>67</v>
      </c>
      <c r="R78" s="481"/>
      <c r="S78" s="293"/>
    </row>
    <row r="79" spans="1:19" x14ac:dyDescent="0.25">
      <c r="A79" s="149"/>
      <c r="B79" s="150"/>
      <c r="C79" s="150"/>
      <c r="D79" s="150"/>
      <c r="E79" s="150"/>
      <c r="F79" s="150"/>
      <c r="G79" s="124"/>
      <c r="H79" s="131"/>
      <c r="I79" s="131"/>
      <c r="J79" s="131"/>
      <c r="K79" s="131"/>
      <c r="L79" s="478" t="s">
        <v>5</v>
      </c>
      <c r="M79" s="479"/>
      <c r="N79" s="234" t="s">
        <v>194</v>
      </c>
      <c r="O79" s="234"/>
      <c r="P79" s="234"/>
      <c r="Q79" s="71">
        <v>1500</v>
      </c>
      <c r="R79" s="481"/>
      <c r="S79" s="293"/>
    </row>
    <row r="80" spans="1:19" x14ac:dyDescent="0.25">
      <c r="A80" s="149"/>
      <c r="B80" s="150"/>
      <c r="C80" s="150"/>
      <c r="D80" s="150"/>
      <c r="E80" s="150"/>
      <c r="F80" s="150"/>
      <c r="G80" s="124"/>
      <c r="H80" s="131"/>
      <c r="I80" s="131"/>
      <c r="J80" s="131"/>
      <c r="K80" s="131"/>
      <c r="L80" s="485"/>
      <c r="M80" s="486"/>
      <c r="N80" s="365"/>
      <c r="O80" s="365"/>
      <c r="P80" s="365"/>
      <c r="Q80" s="60" t="s">
        <v>67</v>
      </c>
      <c r="R80" s="481"/>
      <c r="S80" s="293"/>
    </row>
    <row r="81" spans="1:19" s="35" customFormat="1" x14ac:dyDescent="0.25">
      <c r="A81" s="149"/>
      <c r="B81" s="150"/>
      <c r="C81" s="150"/>
      <c r="D81" s="150"/>
      <c r="E81" s="150"/>
      <c r="F81" s="150"/>
      <c r="G81" s="124"/>
      <c r="H81" s="131"/>
      <c r="I81" s="131"/>
      <c r="J81" s="131"/>
      <c r="K81" s="131"/>
      <c r="L81" s="489" t="s">
        <v>131</v>
      </c>
      <c r="M81" s="193"/>
      <c r="N81" s="192" t="s">
        <v>162</v>
      </c>
      <c r="O81" s="492"/>
      <c r="P81" s="193"/>
      <c r="Q81" s="111">
        <v>48400</v>
      </c>
      <c r="R81" s="481"/>
      <c r="S81" s="293"/>
    </row>
    <row r="82" spans="1:19" s="35" customFormat="1" x14ac:dyDescent="0.25">
      <c r="A82" s="149"/>
      <c r="B82" s="150"/>
      <c r="C82" s="150"/>
      <c r="D82" s="150"/>
      <c r="E82" s="150"/>
      <c r="F82" s="150"/>
      <c r="G82" s="124"/>
      <c r="H82" s="131"/>
      <c r="I82" s="131"/>
      <c r="J82" s="131"/>
      <c r="K82" s="131"/>
      <c r="L82" s="490"/>
      <c r="M82" s="126"/>
      <c r="N82" s="124"/>
      <c r="O82" s="131"/>
      <c r="P82" s="126"/>
      <c r="Q82" s="542" t="s">
        <v>67</v>
      </c>
      <c r="R82" s="481"/>
      <c r="S82" s="293"/>
    </row>
    <row r="83" spans="1:19" s="35" customFormat="1" ht="15.75" thickBot="1" x14ac:dyDescent="0.3">
      <c r="A83" s="149"/>
      <c r="B83" s="150"/>
      <c r="C83" s="150"/>
      <c r="D83" s="150"/>
      <c r="E83" s="150"/>
      <c r="F83" s="150"/>
      <c r="G83" s="124"/>
      <c r="H83" s="131"/>
      <c r="I83" s="131"/>
      <c r="J83" s="131"/>
      <c r="K83" s="131"/>
      <c r="L83" s="491"/>
      <c r="M83" s="129"/>
      <c r="N83" s="127"/>
      <c r="O83" s="128"/>
      <c r="P83" s="129"/>
      <c r="Q83" s="543"/>
      <c r="R83" s="481"/>
      <c r="S83" s="293"/>
    </row>
    <row r="84" spans="1:19" x14ac:dyDescent="0.25">
      <c r="A84" s="149"/>
      <c r="B84" s="150"/>
      <c r="C84" s="150"/>
      <c r="D84" s="150"/>
      <c r="E84" s="150"/>
      <c r="F84" s="150"/>
      <c r="G84" s="124"/>
      <c r="H84" s="131"/>
      <c r="I84" s="131"/>
      <c r="J84" s="131"/>
      <c r="K84" s="131"/>
      <c r="L84" s="487" t="s">
        <v>12</v>
      </c>
      <c r="M84" s="488"/>
      <c r="N84" s="394" t="s">
        <v>74</v>
      </c>
      <c r="O84" s="394"/>
      <c r="P84" s="394"/>
      <c r="Q84" s="72">
        <v>126500</v>
      </c>
      <c r="R84" s="481"/>
      <c r="S84" s="293"/>
    </row>
    <row r="85" spans="1:19" x14ac:dyDescent="0.25">
      <c r="A85" s="149"/>
      <c r="B85" s="150"/>
      <c r="C85" s="150"/>
      <c r="D85" s="150"/>
      <c r="E85" s="150"/>
      <c r="F85" s="150"/>
      <c r="G85" s="124"/>
      <c r="H85" s="131"/>
      <c r="I85" s="131"/>
      <c r="J85" s="131"/>
      <c r="K85" s="131"/>
      <c r="L85" s="396"/>
      <c r="M85" s="397"/>
      <c r="N85" s="398"/>
      <c r="O85" s="398"/>
      <c r="P85" s="398"/>
      <c r="Q85" s="73" t="s">
        <v>75</v>
      </c>
      <c r="R85" s="481"/>
      <c r="S85" s="293"/>
    </row>
    <row r="86" spans="1:19" x14ac:dyDescent="0.25">
      <c r="A86" s="149"/>
      <c r="B86" s="150"/>
      <c r="C86" s="150"/>
      <c r="D86" s="150"/>
      <c r="E86" s="150"/>
      <c r="F86" s="150"/>
      <c r="G86" s="124"/>
      <c r="H86" s="131"/>
      <c r="I86" s="131"/>
      <c r="J86" s="131"/>
      <c r="K86" s="131"/>
      <c r="L86" s="396" t="s">
        <v>8</v>
      </c>
      <c r="M86" s="397"/>
      <c r="N86" s="398" t="s">
        <v>21</v>
      </c>
      <c r="O86" s="398"/>
      <c r="P86" s="398"/>
      <c r="Q86" s="74">
        <v>6400</v>
      </c>
      <c r="R86" s="481"/>
      <c r="S86" s="293"/>
    </row>
    <row r="87" spans="1:19" x14ac:dyDescent="0.25">
      <c r="A87" s="149"/>
      <c r="B87" s="150"/>
      <c r="C87" s="150"/>
      <c r="D87" s="150"/>
      <c r="E87" s="150"/>
      <c r="F87" s="150"/>
      <c r="G87" s="124"/>
      <c r="H87" s="131"/>
      <c r="I87" s="131"/>
      <c r="J87" s="131"/>
      <c r="K87" s="131"/>
      <c r="L87" s="396"/>
      <c r="M87" s="397"/>
      <c r="N87" s="398"/>
      <c r="O87" s="398"/>
      <c r="P87" s="398"/>
      <c r="Q87" s="97" t="s">
        <v>75</v>
      </c>
      <c r="R87" s="481"/>
      <c r="S87" s="293"/>
    </row>
    <row r="88" spans="1:19" x14ac:dyDescent="0.25">
      <c r="A88" s="149"/>
      <c r="B88" s="150"/>
      <c r="C88" s="150"/>
      <c r="D88" s="150"/>
      <c r="E88" s="150"/>
      <c r="F88" s="150"/>
      <c r="G88" s="124"/>
      <c r="H88" s="131"/>
      <c r="I88" s="131"/>
      <c r="J88" s="131"/>
      <c r="K88" s="131"/>
      <c r="L88" s="396" t="s">
        <v>9</v>
      </c>
      <c r="M88" s="397"/>
      <c r="N88" s="398" t="s">
        <v>100</v>
      </c>
      <c r="O88" s="398"/>
      <c r="P88" s="398"/>
      <c r="Q88" s="74">
        <v>15500</v>
      </c>
      <c r="R88" s="149"/>
      <c r="S88" s="482"/>
    </row>
    <row r="89" spans="1:19" x14ac:dyDescent="0.25">
      <c r="A89" s="149"/>
      <c r="B89" s="150"/>
      <c r="C89" s="150"/>
      <c r="D89" s="150"/>
      <c r="E89" s="150"/>
      <c r="F89" s="150"/>
      <c r="G89" s="124"/>
      <c r="H89" s="131"/>
      <c r="I89" s="131"/>
      <c r="J89" s="131"/>
      <c r="K89" s="131"/>
      <c r="L89" s="396"/>
      <c r="M89" s="397"/>
      <c r="N89" s="398"/>
      <c r="O89" s="398"/>
      <c r="P89" s="398"/>
      <c r="Q89" s="97" t="s">
        <v>75</v>
      </c>
      <c r="R89" s="149"/>
      <c r="S89" s="482"/>
    </row>
    <row r="90" spans="1:19" x14ac:dyDescent="0.25">
      <c r="A90" s="149"/>
      <c r="B90" s="150"/>
      <c r="C90" s="150"/>
      <c r="D90" s="150"/>
      <c r="E90" s="150"/>
      <c r="F90" s="150"/>
      <c r="G90" s="380"/>
      <c r="H90" s="150"/>
      <c r="I90" s="150"/>
      <c r="J90" s="150"/>
      <c r="K90" s="150"/>
      <c r="L90" s="396" t="s">
        <v>10</v>
      </c>
      <c r="M90" s="397"/>
      <c r="N90" s="398" t="s">
        <v>76</v>
      </c>
      <c r="O90" s="398"/>
      <c r="P90" s="398"/>
      <c r="Q90" s="74">
        <v>6800</v>
      </c>
      <c r="R90" s="149"/>
      <c r="S90" s="482"/>
    </row>
    <row r="91" spans="1:19" ht="15.75" thickBot="1" x14ac:dyDescent="0.3">
      <c r="A91" s="152"/>
      <c r="B91" s="153"/>
      <c r="C91" s="153"/>
      <c r="D91" s="153"/>
      <c r="E91" s="153"/>
      <c r="F91" s="153"/>
      <c r="G91" s="381"/>
      <c r="H91" s="153"/>
      <c r="I91" s="153"/>
      <c r="J91" s="153"/>
      <c r="K91" s="153"/>
      <c r="L91" s="390"/>
      <c r="M91" s="391"/>
      <c r="N91" s="392"/>
      <c r="O91" s="392"/>
      <c r="P91" s="392"/>
      <c r="Q91" s="98" t="s">
        <v>75</v>
      </c>
      <c r="R91" s="152"/>
      <c r="S91" s="483"/>
    </row>
    <row r="93" spans="1:19" ht="15" customHeight="1" x14ac:dyDescent="0.25">
      <c r="A93" s="544" t="s">
        <v>80</v>
      </c>
      <c r="B93" s="544"/>
      <c r="C93" s="544"/>
      <c r="D93" s="544"/>
      <c r="E93" s="544"/>
      <c r="F93" s="544"/>
      <c r="G93" s="544"/>
      <c r="H93" s="544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4"/>
    </row>
    <row r="94" spans="1:19" x14ac:dyDescent="0.25">
      <c r="A94" s="544"/>
      <c r="B94" s="544"/>
      <c r="C94" s="544"/>
      <c r="D94" s="544"/>
      <c r="E94" s="544"/>
      <c r="F94" s="544"/>
      <c r="G94" s="544"/>
      <c r="H94" s="544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4"/>
    </row>
    <row r="95" spans="1:19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</row>
    <row r="96" spans="1:19" ht="18.75" x14ac:dyDescent="0.3">
      <c r="A96" s="69"/>
      <c r="B96" s="68" t="s">
        <v>99</v>
      </c>
      <c r="C96" s="28"/>
      <c r="D96" s="28"/>
      <c r="E96" s="29"/>
      <c r="F96" s="29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</row>
  </sheetData>
  <mergeCells count="108">
    <mergeCell ref="A93:S94"/>
    <mergeCell ref="Q29:S29"/>
    <mergeCell ref="R30:S51"/>
    <mergeCell ref="A30:F51"/>
    <mergeCell ref="G30:K51"/>
    <mergeCell ref="L32:M33"/>
    <mergeCell ref="N32:P33"/>
    <mergeCell ref="L44:M45"/>
    <mergeCell ref="N44:P45"/>
    <mergeCell ref="L34:M35"/>
    <mergeCell ref="N34:P35"/>
    <mergeCell ref="L46:M47"/>
    <mergeCell ref="N46:P47"/>
    <mergeCell ref="L48:M49"/>
    <mergeCell ref="N48:P49"/>
    <mergeCell ref="L50:M51"/>
    <mergeCell ref="G29:K29"/>
    <mergeCell ref="L29:M29"/>
    <mergeCell ref="N29:P29"/>
    <mergeCell ref="L30:M31"/>
    <mergeCell ref="N60:P61"/>
    <mergeCell ref="L62:M63"/>
    <mergeCell ref="N62:P63"/>
    <mergeCell ref="A28:S28"/>
    <mergeCell ref="Q17:Q18"/>
    <mergeCell ref="Q19:Q20"/>
    <mergeCell ref="L36:M37"/>
    <mergeCell ref="Q53:S53"/>
    <mergeCell ref="N36:P37"/>
    <mergeCell ref="L15:M16"/>
    <mergeCell ref="N15:P16"/>
    <mergeCell ref="L17:M20"/>
    <mergeCell ref="N17:P20"/>
    <mergeCell ref="N50:P51"/>
    <mergeCell ref="N30:P31"/>
    <mergeCell ref="A29:F29"/>
    <mergeCell ref="A53:F53"/>
    <mergeCell ref="G53:K53"/>
    <mergeCell ref="L53:M53"/>
    <mergeCell ref="N53:P53"/>
    <mergeCell ref="L38:M39"/>
    <mergeCell ref="N38:P39"/>
    <mergeCell ref="L40:M41"/>
    <mergeCell ref="N40:P41"/>
    <mergeCell ref="L42:M43"/>
    <mergeCell ref="N42:P43"/>
    <mergeCell ref="A1:S1"/>
    <mergeCell ref="A11:S11"/>
    <mergeCell ref="N13:P14"/>
    <mergeCell ref="Q12:S12"/>
    <mergeCell ref="N21:P22"/>
    <mergeCell ref="R13:S22"/>
    <mergeCell ref="L13:M14"/>
    <mergeCell ref="L21:M22"/>
    <mergeCell ref="L23:M26"/>
    <mergeCell ref="N23:P26"/>
    <mergeCell ref="A12:F12"/>
    <mergeCell ref="G12:K12"/>
    <mergeCell ref="L12:M12"/>
    <mergeCell ref="N12:P12"/>
    <mergeCell ref="Q23:Q25"/>
    <mergeCell ref="G13:K26"/>
    <mergeCell ref="A13:F26"/>
    <mergeCell ref="R23:S26"/>
    <mergeCell ref="A71:F71"/>
    <mergeCell ref="G71:K71"/>
    <mergeCell ref="L71:M71"/>
    <mergeCell ref="N71:P71"/>
    <mergeCell ref="A54:F69"/>
    <mergeCell ref="G54:K69"/>
    <mergeCell ref="Q71:S71"/>
    <mergeCell ref="N66:P67"/>
    <mergeCell ref="L68:M69"/>
    <mergeCell ref="N68:P69"/>
    <mergeCell ref="L54:M55"/>
    <mergeCell ref="N54:P55"/>
    <mergeCell ref="R54:S69"/>
    <mergeCell ref="L56:M57"/>
    <mergeCell ref="N56:P57"/>
    <mergeCell ref="L58:M59"/>
    <mergeCell ref="N58:P59"/>
    <mergeCell ref="L60:M61"/>
    <mergeCell ref="N64:P65"/>
    <mergeCell ref="L66:M67"/>
    <mergeCell ref="L64:M65"/>
    <mergeCell ref="N88:P89"/>
    <mergeCell ref="L90:M91"/>
    <mergeCell ref="N90:P91"/>
    <mergeCell ref="Q76:Q77"/>
    <mergeCell ref="A72:F91"/>
    <mergeCell ref="G72:K91"/>
    <mergeCell ref="L72:M73"/>
    <mergeCell ref="N72:P73"/>
    <mergeCell ref="R72:S91"/>
    <mergeCell ref="L74:M75"/>
    <mergeCell ref="N74:P75"/>
    <mergeCell ref="L76:M78"/>
    <mergeCell ref="N76:P78"/>
    <mergeCell ref="L79:M80"/>
    <mergeCell ref="N79:P80"/>
    <mergeCell ref="L84:M85"/>
    <mergeCell ref="N84:P85"/>
    <mergeCell ref="L86:M87"/>
    <mergeCell ref="N86:P87"/>
    <mergeCell ref="L88:M89"/>
    <mergeCell ref="L81:M83"/>
    <mergeCell ref="N81:P83"/>
    <mergeCell ref="Q82:Q83"/>
  </mergeCells>
  <pageMargins left="0.25" right="0.25" top="0.75" bottom="0.75" header="0.3" footer="0.3"/>
  <pageSetup paperSize="9" scale="76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Парковка c жетонами</vt:lpstr>
      <vt:lpstr>Парковка с учетом времени</vt:lpstr>
      <vt:lpstr>Шлагбаумы</vt:lpstr>
      <vt:lpstr>Платежный терминал</vt:lpstr>
      <vt:lpstr>Комплектации</vt:lpstr>
      <vt:lpstr>Шлагбаумы!Область_печати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2021-12-16T09:34:24Z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cb221a-6e97-4d92-b656-ecf531a71c86_Enabled">
    <vt:lpwstr>true</vt:lpwstr>
  </property>
  <property fmtid="{D5CDD505-2E9C-101B-9397-08002B2CF9AE}" pid="3" name="MSIP_Label_afcb221a-6e97-4d92-b656-ecf531a71c86_SetDate">
    <vt:lpwstr>2019-11-12T07:50:51Z</vt:lpwstr>
  </property>
  <property fmtid="{D5CDD505-2E9C-101B-9397-08002B2CF9AE}" pid="4" name="MSIP_Label_afcb221a-6e97-4d92-b656-ecf531a71c86_Method">
    <vt:lpwstr>Standard</vt:lpwstr>
  </property>
  <property fmtid="{D5CDD505-2E9C-101B-9397-08002B2CF9AE}" pid="5" name="MSIP_Label_afcb221a-6e97-4d92-b656-ecf531a71c86_Name">
    <vt:lpwstr>General</vt:lpwstr>
  </property>
  <property fmtid="{D5CDD505-2E9C-101B-9397-08002B2CF9AE}" pid="6" name="MSIP_Label_afcb221a-6e97-4d92-b656-ecf531a71c86_SiteId">
    <vt:lpwstr>6f2633ea-c60d-4a07-be1c-b5cd19f27133</vt:lpwstr>
  </property>
  <property fmtid="{D5CDD505-2E9C-101B-9397-08002B2CF9AE}" pid="7" name="MSIP_Label_afcb221a-6e97-4d92-b656-ecf531a71c86_ActionId">
    <vt:lpwstr>92c7a03d-a5c0-46b0-a928-00007c93c2e3</vt:lpwstr>
  </property>
</Properties>
</file>